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929" activeTab="0"/>
  </bookViews>
  <sheets>
    <sheet name="0 Naslovna stran" sheetId="1" r:id="rId1"/>
    <sheet name="00 Rekapitulacija" sheetId="2" r:id="rId2"/>
    <sheet name="1.1 Priprava gradb" sheetId="3" r:id="rId3"/>
    <sheet name="1.2.1 Ces.-Predd" sheetId="4" r:id="rId4"/>
    <sheet name="1.2.2 Ces.-Zemeljska d. " sheetId="5" r:id="rId5"/>
    <sheet name="1.2.3 Ces.-Ustroj" sheetId="6" r:id="rId6"/>
    <sheet name="1.2.4 Ces.-Prom.opr." sheetId="7" r:id="rId7"/>
    <sheet name="1.2.5 Ces.-Gradbena d." sheetId="8" r:id="rId8"/>
    <sheet name="1.3.1 Met.kan. Predd" sheetId="9" r:id="rId9"/>
    <sheet name="1.3.2 Met.kan.-Zemeljska d." sheetId="10" r:id="rId10"/>
    <sheet name="1.3.3. Met.Kan._kanalizac" sheetId="11" r:id="rId11"/>
    <sheet name="1.3.5 Met.kan. Zaključ" sheetId="12" r:id="rId12"/>
    <sheet name="1.5 VODOV-GRADB D" sheetId="13" r:id="rId13"/>
    <sheet name="1.5.1 VODOV-MONTAŽA" sheetId="14" r:id="rId14"/>
    <sheet name="1.5.2 VODOV MATERIAL" sheetId="15" r:id="rId15"/>
  </sheets>
  <definedNames/>
  <calcPr fullCalcOnLoad="1"/>
</workbook>
</file>

<file path=xl/sharedStrings.xml><?xml version="1.0" encoding="utf-8"?>
<sst xmlns="http://schemas.openxmlformats.org/spreadsheetml/2006/main" count="604" uniqueCount="266">
  <si>
    <t>POPIS DEL S PREDRAČUNOM IN REKAPITULACIJA STROŠKOV</t>
  </si>
  <si>
    <t>Cena brez DDV:</t>
  </si>
  <si>
    <t>REKAPITULACIJA STROŠKOV</t>
  </si>
  <si>
    <t>DDV</t>
  </si>
  <si>
    <t>Cena z DDV</t>
  </si>
  <si>
    <t>Odsek O1 - I. faza (Zgornji del)</t>
  </si>
  <si>
    <t>Priprava gradbišča, nadzor, projektna dokumentacija</t>
  </si>
  <si>
    <t>Cestno telo z opremo</t>
  </si>
  <si>
    <t>Preddela</t>
  </si>
  <si>
    <t>Zemeljska dela</t>
  </si>
  <si>
    <t>Ustroj</t>
  </si>
  <si>
    <t>Prometna oprema</t>
  </si>
  <si>
    <t>Gradbena dela</t>
  </si>
  <si>
    <t>Meteorna kanalizacija</t>
  </si>
  <si>
    <t>Kanalizacija</t>
  </si>
  <si>
    <t>Zaključna dela</t>
  </si>
  <si>
    <t>Nivo 1</t>
  </si>
  <si>
    <t>Nivo 2</t>
  </si>
  <si>
    <t>Postavka</t>
  </si>
  <si>
    <t>Normativ</t>
  </si>
  <si>
    <t>Količina</t>
  </si>
  <si>
    <t>Cena / EM brez DDV</t>
  </si>
  <si>
    <t>Znesek brez DDV</t>
  </si>
  <si>
    <t>N 1 1 102</t>
  </si>
  <si>
    <t>KOS</t>
  </si>
  <si>
    <t>Skupaj</t>
  </si>
  <si>
    <t>Nivo 3</t>
  </si>
  <si>
    <t>S 1 1 122</t>
  </si>
  <si>
    <t>KM</t>
  </si>
  <si>
    <t>Obnova in zavarovanje zakoličbe osi trase ostale javne ceste v gričevnatem terenu</t>
  </si>
  <si>
    <t>S 1 1 124A</t>
  </si>
  <si>
    <t>Postavitev in zavarovanje prečnih profilov za ostale ceste v gričevju</t>
  </si>
  <si>
    <t>S 1 2 322</t>
  </si>
  <si>
    <t>M2</t>
  </si>
  <si>
    <t>Porušitev in odstranitev asfaltne plasti v debelini 6 do 10 cm</t>
  </si>
  <si>
    <t>S 1 2 382</t>
  </si>
  <si>
    <t>M1</t>
  </si>
  <si>
    <t>S 1 2 372</t>
  </si>
  <si>
    <t>Rezkanje in odvoz asfaltne krovne plasti v debelini 4 do 7 cm</t>
  </si>
  <si>
    <t>S 1 4 762</t>
  </si>
  <si>
    <t>Rezanje navadnega cementnega betona ali kamna s talno diamantno žago, debelina 10,1 do 15,0 cm</t>
  </si>
  <si>
    <t>S 1 2 497</t>
  </si>
  <si>
    <t>M3</t>
  </si>
  <si>
    <t>S 1 2 211</t>
  </si>
  <si>
    <t>Demontaža prometnega znaka na enem podstavku</t>
  </si>
  <si>
    <t>S 1 2 282</t>
  </si>
  <si>
    <t>Odstranitev prometnega znaka s stranico/premerom 600 mm</t>
  </si>
  <si>
    <t>N 1 1 150</t>
  </si>
  <si>
    <t>Nalaganje, odvoz in odlaganje odpadnega asfalta na komunalno deponijo, vključno s plačilom vseh taks</t>
  </si>
  <si>
    <t>N 1 1 104</t>
  </si>
  <si>
    <t>KOM</t>
  </si>
  <si>
    <t>Odlaganje ostalega odpadnega materiala na komunalno deponijo,vključno s plačilom vseh taks.</t>
  </si>
  <si>
    <t>S 2 1 234</t>
  </si>
  <si>
    <t>S 2 2 112</t>
  </si>
  <si>
    <t>Ureditev planuma temeljnih tal vezljive zemljine - 3. kategorije</t>
  </si>
  <si>
    <t>N 1 1 151</t>
  </si>
  <si>
    <t>Odvoz in odlaganje odpadnega materiala na deponijo, vključno s plačilom vseh taks</t>
  </si>
  <si>
    <t>S 2 5 141</t>
  </si>
  <si>
    <t>Humuziranje zelenice z valjanjem, v debelini do 15 cm - ročno</t>
  </si>
  <si>
    <t>S 2 5 151</t>
  </si>
  <si>
    <t>Doplačilo za zatravitev s semenom</t>
  </si>
  <si>
    <t>N 1 1 118</t>
  </si>
  <si>
    <t>Izdelava obrabne in zaporne plasti AC11surf, debeline 4 cm</t>
  </si>
  <si>
    <t>N 1 1 129</t>
  </si>
  <si>
    <t>Izdelava vezane spodnje nosilne plsasti AC22 BASE, debeline 7 cm</t>
  </si>
  <si>
    <t>N 1 1 158</t>
  </si>
  <si>
    <t>S 3 1 132</t>
  </si>
  <si>
    <t>Izdelava nevezane nosilne plasti enakomerno zrnatega drobljenca iz kamnine v debelini 21 do 30 cm</t>
  </si>
  <si>
    <t>S 3 1 141</t>
  </si>
  <si>
    <t>S 4 2 113</t>
  </si>
  <si>
    <t xml:space="preserve">Izdelava vzdolžne in prečne drenaže, globoke do 1,0 m, na planumu izkopa, z gibljivimi plastičnimi cevmi premera 10
cm
</t>
  </si>
  <si>
    <t>S 3 5 214</t>
  </si>
  <si>
    <t>Dobava in vgraditev predfabriciranega dvignjenega robnika iz cementnega betona  s prerezom 15/25 cm</t>
  </si>
  <si>
    <t>S 3 5 235</t>
  </si>
  <si>
    <t>Dobava in vgraditev predfabriciranega pogreznjenega robnika iz cementnega betona  s prerezom 15/25 cm</t>
  </si>
  <si>
    <t>S 6 1 122</t>
  </si>
  <si>
    <t>Izdelava temelja iz cementnega betona C 12/15, globine 80 cm, premera 30 cm</t>
  </si>
  <si>
    <t>S 6 2 221</t>
  </si>
  <si>
    <t>S 5 4 513</t>
  </si>
  <si>
    <t>S 5 9 691</t>
  </si>
  <si>
    <t>S 5 9 761</t>
  </si>
  <si>
    <t>S 5 9 835</t>
  </si>
  <si>
    <t>S 5 3 171</t>
  </si>
  <si>
    <t>S 5 1 212</t>
  </si>
  <si>
    <t>S 5 3 241</t>
  </si>
  <si>
    <t>S 5 2 221</t>
  </si>
  <si>
    <t>KG</t>
  </si>
  <si>
    <t xml:space="preserve">Dobava in postavitev rebrastih žic iz visokovrednega naravno trdega jekla B St 500 S s premerom do 12 mm, za
enostavno ojačitev
</t>
  </si>
  <si>
    <t>N 1 1 159</t>
  </si>
  <si>
    <t>S 1 1 132</t>
  </si>
  <si>
    <t>Obnova in zavarovanje zakoličbe trase komunalnih vodov v gričevnatem terenu</t>
  </si>
  <si>
    <t>S 1 1 232</t>
  </si>
  <si>
    <t>Postavitev in zavarovanje prečnega profila za komunalne vode v gričevnatem terenu</t>
  </si>
  <si>
    <t>N 1 1 166</t>
  </si>
  <si>
    <t>Čiščenje obstoječih objektov meteorne kanalizacije</t>
  </si>
  <si>
    <t>S 2 1 325</t>
  </si>
  <si>
    <t xml:space="preserve">Izkop mehke kamnine - 4. kategorije za temelje, kanalske rove, prepuste, jaške in drenaže, širine do 1,0 m in globine
1,1 do 2,0 m
</t>
  </si>
  <si>
    <t>S 2 2 114</t>
  </si>
  <si>
    <t>Ureditev planuma temeljnih tal mehke kamnine - 4. kategorije</t>
  </si>
  <si>
    <t>S 2 4 214</t>
  </si>
  <si>
    <t>S 2 4 218</t>
  </si>
  <si>
    <t>Zasip z zrnato kamnino - 3. kategorije z dobavo iz kamnoloma</t>
  </si>
  <si>
    <t>S 2 4 226</t>
  </si>
  <si>
    <t>S 4 3 233</t>
  </si>
  <si>
    <t>S 4 4 361</t>
  </si>
  <si>
    <t>Izdelava jaška iz polietilena, krožnega prereza s premerom 80 cm, globokega do 1,0 m</t>
  </si>
  <si>
    <t>S 4 4 962</t>
  </si>
  <si>
    <t>Dobava in vgraditev pokrova iz duktilne litine z nosilnostjo 250 kN, krožnega prereza s premerom 600 mm</t>
  </si>
  <si>
    <t>S 4 4 965</t>
  </si>
  <si>
    <t>Dobava in vgraditev pokrova iz duktilne litine z nosilnostjo 250 kN, s prerezom 400/400 mm</t>
  </si>
  <si>
    <t>S 4 4 967</t>
  </si>
  <si>
    <t>Dobava in vgraditev pokrova iz duktilne litine z nosilnostjo 250 kN, s prerezom 600/600 mm</t>
  </si>
  <si>
    <t>S 4 4 816</t>
  </si>
  <si>
    <t>Dobava in vgraditev rešetke iz litega železa z nosilnostjo 15 kN, s prerezom 350/450 mm</t>
  </si>
  <si>
    <t>N 1 1 170</t>
  </si>
  <si>
    <t>Prilagoditev obstoječih pokrovov jaškov novi niveleti, skupaj z vsemi potrebnimi deli in materialom</t>
  </si>
  <si>
    <t>N 1 1 172</t>
  </si>
  <si>
    <t>Izvedba priključitve na obstoječo kanalizacijo</t>
  </si>
  <si>
    <t>S 4 3 841</t>
  </si>
  <si>
    <t>Pregled vgrajenih cevi s TV kamero</t>
  </si>
  <si>
    <t>007/20</t>
  </si>
  <si>
    <t>1,2,1</t>
  </si>
  <si>
    <t>1,2,2</t>
  </si>
  <si>
    <t>1,2,3</t>
  </si>
  <si>
    <t>1,2,4</t>
  </si>
  <si>
    <t>1,2,5</t>
  </si>
  <si>
    <t>Projekt</t>
  </si>
  <si>
    <t>REKONSTRUKCIJA CESTE V DEKANIH</t>
  </si>
  <si>
    <t>1,3,1</t>
  </si>
  <si>
    <t>1,3,2</t>
  </si>
  <si>
    <t>1,3,3</t>
  </si>
  <si>
    <t>1,3,4</t>
  </si>
  <si>
    <t>Priprava gradbišča, nadzor, proj. dokumentacija</t>
  </si>
  <si>
    <t>SKUPAJ Odsek O1 - I. faza (Zgornji del)</t>
  </si>
  <si>
    <t>EM</t>
  </si>
  <si>
    <t>Porušitev in odstranitev elementa (temelj, stena, plošča) iz cementnega betona. Betonski tlaki na vhodih in uvozih.</t>
  </si>
  <si>
    <t>Široki izkop zrnate kamnine - 3. kategorije - strojno z nakladanjem. V bližini obstoječih objektov in komunalnih vodov - ročno</t>
  </si>
  <si>
    <t>Izdelava obrabne in zaporne plasti AC8 surf B 50/70 A5, debeline 5 cm. Pločnik parcela 1426</t>
  </si>
  <si>
    <t>Izdelava nevezane nosilne plasti enakozrnatega drobljenca iz kamnine v debelini do 20 cm. Izravnava - izboljšanje planuma z dodajanjem drobljenca do 10 cm</t>
  </si>
  <si>
    <t xml:space="preserve">Demontaža prometnega znaka na enem podstavku. Demontaža prometnega ogledala in stebrička (ob izvajanju zemeljskih del), začasna hramba in ponovna montaža po
končani gradnji.
</t>
  </si>
  <si>
    <t xml:space="preserve">Izdelava tankoslojne prečne in ostalih označb na vozišču z enokomponentno rumeno barvo, vključno 250 g/m2 posipa z
drobci / kroglicami stekla, strojno, debelina plasti suhe snovi 200 mikrometra, površina označbe do 0,5 m2. Širina črte 12 cm
</t>
  </si>
  <si>
    <t>Izdelava prevleke s cementno malto v debelini 3 cm. Izravnava (poškodovanih) zidov stanovanjskih objekotov v območju stika voziščne konstrukcije in objekta zaradi
izvedbe hidroizolacije.</t>
  </si>
  <si>
    <t>Izdelava hidroizolacije zasutih cementnobetonskih površin z bitumenskimi trakovi, debelimi 4 mm. Hidroizolacija (poškodovanih) zidov stanovanjskih objekotov v območju stika voziščne konstrukcije in objekta.</t>
  </si>
  <si>
    <t>Izdelava ločilne plasti iz trdih penastih plošč, debelih 1 cm. Zaščita HI</t>
  </si>
  <si>
    <t xml:space="preserve">Zatesnitev mejnih površin - stikov, širokih do 10 mm in globokih do 4 cm, s predhodnim premazom bližnjih površin
cementnega betona in prilepljenim bitumenskim tesnilnim trakom za stike. Tesnitev stika asfalt - zid stanovanjskega objekta
</t>
  </si>
  <si>
    <t>Dobava in vgraditev zaščitnega / izravnalnega / nagibnega cementnega betona C12/15 v prerez do 0,15 m3/m2. Podložni  - izravnalni beton na območju betoniranja stikov novi asfalt in obstoječi betonski tlak.</t>
  </si>
  <si>
    <t xml:space="preserve">Izdelava podprtega opaža za ukrivljen temelj. Enostranski opaž za zabetoniranje betonske vezi 20/20 cm med stikom novi asfalt-obstoječi betonski tlak, na zgornjem
delu trikotna letev 2,0 x2,0 cm.
</t>
  </si>
  <si>
    <t xml:space="preserve">Dobava in vgraditev ojačenega cementnega betona C25/30 v prerez do 0,15 m3/m2-m1. Z dodanim dodatkom za zmrzlinsko odpornost v prisotnosti talilnih soli XF 4 (OSMO 25), z agregatom iz karbonatnih
kamnin in izdelan v eni plasti (izvedba stika novi asfalt - obst. betonski tlak)
</t>
  </si>
  <si>
    <t>Tlakovanje z vsemi potrebnimi deli, stroški, izkopi in materialom. Tip tlakovanja predhodno vskladiti z naročnikom. Urejanje površin stikov rekonstrukcije z zasebnimi površinami. Ocena.</t>
  </si>
  <si>
    <t>Zasip z zrnato kamnino - 3. kategorije - strojno. Apnenčast drobljenec D32 nad cevmi, D16 okoli jaškov, delno ročno.</t>
  </si>
  <si>
    <t>Zasip s sekundarno surovino - strojno. Zasip z izkopanim materialom</t>
  </si>
  <si>
    <t xml:space="preserve">Izdelava kanalizacije iz cevi iz polivinilklorida, vključno s podložno plastjo iz cementnega betona, premera 25 cm, v
globini do 1,0 m. Vključno s spojnim materialom ter priključitvijo na jaške ter obetoniranjem po detajlu
</t>
  </si>
  <si>
    <t>1,3,5</t>
  </si>
  <si>
    <t>VODOVODNI MATERIAL Z MONTAŽO IN TRANSPORTI</t>
  </si>
  <si>
    <t>1,5,1</t>
  </si>
  <si>
    <t>1,5,2</t>
  </si>
  <si>
    <t>VODOVODNI MATERIAL</t>
  </si>
  <si>
    <t>SKUPAJ Odsek O1 - VODOVOD</t>
  </si>
  <si>
    <t>SKUPAJ</t>
  </si>
  <si>
    <t>GRADBENA DELA - VODOVOD</t>
  </si>
  <si>
    <t>Izkop jarka za položitev cevi, skladno s SIST-EN 1610 s sprotnim nalaganjem na kamion. Zakoličba in izkop v območju drugih infrastruktur naprav se mora izvajati pod nadzorom in navodilih upravljalcev teh naprav. V ceni je zajeto pazljivo delo v bližini komunalnih vodov začasna podpiranja, črpanje vode z muljno črpalko ter vsa zaščitna dela. Kategorija izkopa določena po DDC IV. knjiga. Obračun v raščenem stanju!</t>
  </si>
  <si>
    <t>III kat.  (pikiranje ni potrebno)</t>
  </si>
  <si>
    <t>m3</t>
  </si>
  <si>
    <t>IV kat. (potrebno pikiranje)</t>
  </si>
  <si>
    <t xml:space="preserve">Ročni izkop z odmetom na rob jarka (ocena 3%) </t>
  </si>
  <si>
    <t xml:space="preserve">Ročno planiranje in strojno utrjevanje dna kanala po projektirani niveleti s točnostjo +- 1 cm. </t>
  </si>
  <si>
    <t xml:space="preserve">Dobava na mesto vgradnje in zasip jarka s tamponskim drobljencem 0/32 s strojnim nabijanjem v plasteh po 20-30 cm do potrebne zbitosti (Evd&gt;45MPa, Ev2&gt;100MPa), planiranje z natančnostjo ± 1 cm. Obračun v vgrajenem (zbitem) stanju. </t>
  </si>
  <si>
    <t>Nakladanje na kamion in odvoz izkopanega materiala na stalno deponijo in plačilom takse. Obračun v raščenem stanju.</t>
  </si>
  <si>
    <t xml:space="preserve">Porušitev in odstranitev obstoječih cevi (PEHD, PVC, LTŽ, beton…)  premera do DN10 cm, vključno z odvozom na trajno deponijo ter plačilom takse. </t>
  </si>
  <si>
    <t>m1</t>
  </si>
  <si>
    <t>Porušitev in odstranitev obstoječih cevi iz azbestcementa AC DN 200. V postavki upoštevati stroške za zaščito zdravja in stroške odlaganja skladno z veljavno zakonodajo pri ravnanju z odpadki ki vsebujejo azbest!</t>
  </si>
  <si>
    <t>Dobava in izdelava peščene posteljice deb.=10cm s peskom z zrni premera do 0-8 mm. Posteljico je potrebno planirati s točnostjo +-1cm.</t>
  </si>
  <si>
    <t>Dobava in vgraditev peščenega materiala za zasip cevi. Pesek z zrni premera do 0-8 mm. Zasip je potrebno izvesti do višine 20 cm nad teme položenega cevovoda in ga dobro bočno komprimirati.</t>
  </si>
  <si>
    <t>Demontaža obstoječih kanalizacijskih cevi do DN 200 mm, ki potekajo preko izkopnega jarka za cevovod (če ni mogoče izvesti začasnega podpiranja). Med izvajanjem se provizorično prespojitev. Po končanih delih se vzpostavi prvotno stanje. Obvezno vodotesni stiki!</t>
  </si>
  <si>
    <t>Dobava na mesto vgradnje in polaganje  zaščitnih cevi na betonsko posteljico in polno obbetoniranje.</t>
  </si>
  <si>
    <t>PE/PP/PVC d250-315</t>
  </si>
  <si>
    <t>Dobava na mesto vgradnje in vgrajevanje cementnega betona C16/20 za sidranje cevovoda v krivinah. V ceni so zajeti opaži in vsa pomožna in zaščitna dela.</t>
  </si>
  <si>
    <t xml:space="preserve">Dobava na mesto vgradnje in vgrajevanje cementnega betona C12/15 v jarek na nedostopnih mestih (podbetoniranja kom vodov, temeljev…). V ceni so zajeti opaži in vsa pomožna in zaščitna dela. </t>
  </si>
  <si>
    <t>Vbetonaža betonske podložne plošče in cestne kape za zasune, priključke in hidrante na podstavek na utrjeno podlogo ter postavljanje na višino. Cestno kapo dobavi RVK.</t>
  </si>
  <si>
    <t>kos</t>
  </si>
  <si>
    <t>Dobava in vgraditev zaščitnih cevi SF/PVC d 110 okoli vgradilnih garnitur zasunov</t>
  </si>
  <si>
    <t>Dobava in vgraditev zaščitnih cevi SF d 315 dolžine cca 0.5m okoli hidrantov</t>
  </si>
  <si>
    <t>Vgraditev droga za namestitev oznak za zasune in hidrante (izkop in betoniranje). Brez dobave</t>
  </si>
  <si>
    <t>Gradbena dela za izvedbo hišnih priključkov kompletno z vsemi materiali, deli prenosi in transporti. Upoštevati je odstranitev in ponovno vzpostavitev obstoječega stanja površine, ročni izkopi, križanja z obstoječimi komunalnimi vodi, podkopavanje zidcev, škarp, ograj in po potrebi začasna odstranitev in ponovna postavitev. Postavitev zaščitne cevi SF d63-d75 skupaj s posteljico 10 cm in obsipom 10 cm iz sejanega peska 4-8 mm, zasip s tamponom z utrjevanjem in planiranjem.</t>
  </si>
  <si>
    <t>v območju zelenic</t>
  </si>
  <si>
    <t>v območju makedamskih površin</t>
  </si>
  <si>
    <t>v območju asfaltnih površin</t>
  </si>
  <si>
    <t>v območju betonski površin</t>
  </si>
  <si>
    <t>v območju tlakovanih površin (škrle, porfido, keramika…)</t>
  </si>
  <si>
    <t>MONTAŽNA DELA</t>
  </si>
  <si>
    <t xml:space="preserve">MONTAŽNA DELA </t>
  </si>
  <si>
    <t>Demontaža obstoječih fazonov, spojk in armatur v jarku, v prisiljenem položaju z odstranjevanjem izolacije, rezanje vijakov ali matic ter priprava naležnih spojev za ponovno montažo ter iznosom  do deponije v okviru gradbišča</t>
  </si>
  <si>
    <t xml:space="preserve">   od  DN 50  ÷ DN  150</t>
  </si>
  <si>
    <t xml:space="preserve">   od  DN 200 ÷  DN  350</t>
  </si>
  <si>
    <t>Demontaža obstoječih azbest cementnih cevi v jarku  z rezanjem obstoječe cevi v prisiljenem položaju ter pripravo naležnih spojev na mestu prevezave. V postavki upoštevati strošek vseh ukrepov za zagotavljanje varnosti in zdravja pri delu v zvezi z azbestom.</t>
  </si>
  <si>
    <t>DN  200 mm</t>
  </si>
  <si>
    <t>Polaganje, poravnavanje in montaža cevi iz duktilne litine  v jarku</t>
  </si>
  <si>
    <t>DN  150 mm</t>
  </si>
  <si>
    <t>DN  100 mm</t>
  </si>
  <si>
    <t>Polaganje, poravnavanje in montaža cevi iz PE  v jarku</t>
  </si>
  <si>
    <t>PE d90</t>
  </si>
  <si>
    <t>PE d40</t>
  </si>
  <si>
    <t>Rezanje Duktil cevi z brušenjem koncev.</t>
  </si>
  <si>
    <t>Montaža LŽ fazonov s spoji na prirobnico v jarku</t>
  </si>
  <si>
    <t>Montaža armatur na prirobnico v jarku</t>
  </si>
  <si>
    <t>Montaža hidranta na prirobnico v jarku</t>
  </si>
  <si>
    <t>- podzemni  DN   80</t>
  </si>
  <si>
    <t>Montaža fazonskih kosov iz NL na obojko v jarku (neodvisno od tipa spoja)</t>
  </si>
  <si>
    <t>Montaža univerzalnih spojk na cevi (NL, AC, PVC, jeklo, PEHD) v  jarku</t>
  </si>
  <si>
    <r>
      <t>PE d32</t>
    </r>
    <r>
      <rPr>
        <sz val="8"/>
        <color indexed="8"/>
        <rFont val="Arial Narrow"/>
        <family val="2"/>
      </rPr>
      <t xml:space="preserve"> (z uvlačenjem v zaščitno cev)</t>
    </r>
  </si>
  <si>
    <t>DN  88 mm</t>
  </si>
  <si>
    <t>Dobava droga iz poc.cevi 6/4 " L=2400, drog vgradi izvajalec gradbenih del</t>
  </si>
  <si>
    <t>Izdelava in montaža rdečih tablic za označitev podtalnih hidrantov</t>
  </si>
  <si>
    <t>Izdelava in montaža modrih tablic za označitev zazuna, zračnika, blatnega izpusta…</t>
  </si>
  <si>
    <t>Izolacijski premaz  vijačnih spojev  v  jarku</t>
  </si>
  <si>
    <t>Izvedba odcepov- priključkov (komplet dobava in montaža) z navrtalno objemko z zasunom npr. proizvod Hawle "ZAK" (243-00), za obstoječe in nove priključke d32, komplet z vsemi pripadajočimi elementi (vgradna  garnitura, cestna kapa, spojke, kolena) ter navezava na obstoječi priključek, vodomerni jašek oz. nišo.</t>
  </si>
  <si>
    <t>Odcep na cevi NL DN 80 - 200</t>
  </si>
  <si>
    <t>Izvedba odcepov- priključkov (komplet dobava in montaža) z navrtalno objemko z zasunom npr. proizvod Hawle "ZAK" (238), za obstoječe in nove priključke d32, komplet z vsemi pripadajočimi elementi (vgradna  garnitura, cestna kapa, spojke, kolena) ter navezava na obstoječo cev PE d40</t>
  </si>
  <si>
    <t>Izvedba odcepov- priključkov (komplet dobava in montaža) z navrtalno objemko z zasunom npr. proizvod Hawle "ZAK" (243-00), za obstoječe in nove priključke d40, komplet z vsemi pripadajočimi elementi (vgradna  garnitura, cestna kapa, spojke, kolena) ter navezava na obstoječi priključek, vodomerni jašek oz. nišo.</t>
  </si>
  <si>
    <t>Cevi morajo biti izdelane na obojko v skladu s SIST EN 545:2010, z odgovarjajočimi sidrnimi spoji (STD Vi, UNI Ve, Tyton sit plus, VRS ali enakovredno ) in dolžino 6 m.
Cevi morajo biti na zunanji strani zaščitne z aktivno galvansko zaščito, ki omogoča vgradnjo cevi tudi v agresivnejšo zemljo (z zlitino Zn + Al minimalne debeline 400 g/m2) in premazane z modrim epoksijem min 250 mikronov, na notranji strani pa s cementno oblogo.</t>
  </si>
  <si>
    <t>Cevi:</t>
  </si>
  <si>
    <t>Nodularna litina DUKTIL C 50, - sidrni spoj!</t>
  </si>
  <si>
    <t>NL DN 150 mm</t>
  </si>
  <si>
    <t>NL DN 100 mm</t>
  </si>
  <si>
    <t>Trdi polietilen PE100-RC SDR11</t>
  </si>
  <si>
    <t>PE d32</t>
  </si>
  <si>
    <t>Fazoni NL : DUKTIL, Tyton spoj</t>
  </si>
  <si>
    <t>MMK DN 150/45°</t>
  </si>
  <si>
    <t>MMK DN 150/22°</t>
  </si>
  <si>
    <t>MMK DN 150/11°</t>
  </si>
  <si>
    <t>MMK DN 100/45°</t>
  </si>
  <si>
    <t>MMA DN 150/100</t>
  </si>
  <si>
    <t>MMA DN 150/80</t>
  </si>
  <si>
    <t>E DN 150</t>
  </si>
  <si>
    <t>E DN 100</t>
  </si>
  <si>
    <t>Fazoni NL : DUKTIL vrtljiva prirobnica PN 16</t>
  </si>
  <si>
    <t>FFK DN 150/45°</t>
  </si>
  <si>
    <t>FFK DN 150/22°</t>
  </si>
  <si>
    <t>FFK DN 100/11°</t>
  </si>
  <si>
    <t>FF DN 80/400</t>
  </si>
  <si>
    <t>FF DN 80/300</t>
  </si>
  <si>
    <t>FF DN 80/200</t>
  </si>
  <si>
    <t>FFR DN 200/150</t>
  </si>
  <si>
    <t>FFR DN 100/80</t>
  </si>
  <si>
    <t>T DN 150/100</t>
  </si>
  <si>
    <t>T DN 100/80</t>
  </si>
  <si>
    <t>N DN 80</t>
  </si>
  <si>
    <t>Armature:</t>
  </si>
  <si>
    <t>EV zasun DN 150 mm</t>
  </si>
  <si>
    <t>EV zasun DN 100 mm</t>
  </si>
  <si>
    <t>vgradna garnitura DN 100-150 (H=1-1,5)</t>
  </si>
  <si>
    <t>EV zasun DN 80 mm</t>
  </si>
  <si>
    <t>vgradna garnitura DN 65-80 (H=1-1,5)</t>
  </si>
  <si>
    <t>okrogla c.k. za zasune</t>
  </si>
  <si>
    <t>Podtalni hidrant DN 80/750</t>
  </si>
  <si>
    <t>Ovalna cestna kapa za hidrant</t>
  </si>
  <si>
    <t>Enojna univerzalna spojka (npr GF) DN 200</t>
  </si>
  <si>
    <t>Enojna univerzalna spojka (npr GF) DN 100</t>
  </si>
  <si>
    <t>Enojna univerzalna spojka (npr GF) DN 80</t>
  </si>
  <si>
    <t>Dvojna univerzalna spojka (npr GF) DN 150</t>
  </si>
  <si>
    <t>Dvojna univerzalna spojka (npr GF) DN 100</t>
  </si>
  <si>
    <t>Dvojna univerzalna spojka (npr GF) DN 80</t>
  </si>
  <si>
    <t>- opozorilni trak   POZOR VODOVOD z indikatorjem</t>
  </si>
  <si>
    <t>Priprava gradbišča (zavarovanje in varovanje) postavitev in upravljanje prometne in opozorilne signalizacije, vzpostavitev in izvajanje informacijskega protokola obveščanja občanov.</t>
  </si>
  <si>
    <t>Koper, september 2020</t>
  </si>
  <si>
    <t>od "Placa" do nogometnega igrišča, 1. faza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</si>
</sst>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
    <numFmt numFmtId="167" formatCode="0,000.00"/>
    <numFmt numFmtId="168" formatCode="000.00"/>
    <numFmt numFmtId="169" formatCode="#,000"/>
    <numFmt numFmtId="170" formatCode="00.00"/>
    <numFmt numFmtId="171" formatCode="_-* #,##0.00\ [$€-1]_-;\-* #,##0.00\ [$€-1]_-;_-* &quot;-&quot;??\ [$€-1]_-;_-@_-"/>
    <numFmt numFmtId="172" formatCode="0.0%"/>
    <numFmt numFmtId="173" formatCode="0.0"/>
    <numFmt numFmtId="174" formatCode="0.000"/>
    <numFmt numFmtId="175" formatCode="#,##0.0"/>
    <numFmt numFmtId="176" formatCode="#,##0.00\ &quot;€&quot;"/>
    <numFmt numFmtId="177" formatCode="_-* #,##0.00\ &quot;SIT&quot;_-;\-* #,##0.00\ &quot;SIT&quot;_-;_-* &quot;-&quot;??\ &quot;SIT&quot;_-;_-@_-"/>
    <numFmt numFmtId="178" formatCode="_-* #,##0.00\ _S_I_T_-;\-* #,##0.00\ _S_I_T_-;_-* &quot;-&quot;??\ _S_I_T_-;_-@_-"/>
  </numFmts>
  <fonts count="64">
    <font>
      <sz val="10"/>
      <color indexed="8"/>
      <name val="Arial"/>
      <family val="0"/>
    </font>
    <font>
      <sz val="11"/>
      <color indexed="8"/>
      <name val="Calibri"/>
      <family val="2"/>
    </font>
    <font>
      <b/>
      <i/>
      <u val="single"/>
      <strike/>
      <sz val="10"/>
      <color indexed="8"/>
      <name val="Arial"/>
      <family val="2"/>
    </font>
    <font>
      <b/>
      <sz val="18"/>
      <color indexed="8"/>
      <name val="Arial"/>
      <family val="2"/>
    </font>
    <font>
      <b/>
      <sz val="11"/>
      <color indexed="8"/>
      <name val="Arial"/>
      <family val="2"/>
    </font>
    <font>
      <sz val="9"/>
      <color indexed="8"/>
      <name val="Arial"/>
      <family val="2"/>
    </font>
    <font>
      <sz val="10"/>
      <color indexed="8"/>
      <name val="Arial Narrow"/>
      <family val="2"/>
    </font>
    <font>
      <b/>
      <sz val="18"/>
      <color indexed="8"/>
      <name val="Arial Narrow"/>
      <family val="2"/>
    </font>
    <font>
      <b/>
      <sz val="16"/>
      <color indexed="8"/>
      <name val="Arial Narrow"/>
      <family val="2"/>
    </font>
    <font>
      <sz val="12"/>
      <color indexed="8"/>
      <name val="Arial Narrow"/>
      <family val="2"/>
    </font>
    <font>
      <b/>
      <sz val="12"/>
      <color indexed="8"/>
      <name val="Arial Narrow"/>
      <family val="2"/>
    </font>
    <font>
      <sz val="14"/>
      <color indexed="8"/>
      <name val="Arial Narrow"/>
      <family val="2"/>
    </font>
    <font>
      <sz val="16"/>
      <color indexed="8"/>
      <name val="Arial Narrow"/>
      <family val="2"/>
    </font>
    <font>
      <sz val="8"/>
      <color indexed="8"/>
      <name val="Arial Narrow"/>
      <family val="2"/>
    </font>
    <font>
      <sz val="9"/>
      <color indexed="8"/>
      <name val="Arial Narrow"/>
      <family val="2"/>
    </font>
    <font>
      <b/>
      <sz val="10"/>
      <color indexed="8"/>
      <name val="Arial Narrow"/>
      <family val="2"/>
    </font>
    <font>
      <b/>
      <sz val="14"/>
      <color indexed="8"/>
      <name val="Arial Narrow"/>
      <family val="2"/>
    </font>
    <font>
      <b/>
      <sz val="11"/>
      <color indexed="8"/>
      <name val="Arial Narrow"/>
      <family val="2"/>
    </font>
    <font>
      <b/>
      <sz val="13"/>
      <color indexed="8"/>
      <name val="Arial Narrow"/>
      <family val="2"/>
    </font>
    <font>
      <sz val="13"/>
      <color indexed="8"/>
      <name val="Arial Narrow"/>
      <family val="2"/>
    </font>
    <font>
      <sz val="11"/>
      <color indexed="8"/>
      <name val="Arial"/>
      <family val="2"/>
    </font>
    <font>
      <sz val="10"/>
      <name val="Arial"/>
      <family val="2"/>
    </font>
    <font>
      <sz val="10"/>
      <name val="Times New Roman CE"/>
      <family val="0"/>
    </font>
    <font>
      <sz val="10"/>
      <name val="Times New Roman"/>
      <family val="1"/>
    </font>
    <font>
      <b/>
      <sz val="10"/>
      <name val="Times New Roman CE"/>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5"/>
      <color indexed="8"/>
      <name val="Arial"/>
      <family val="2"/>
    </font>
    <font>
      <sz val="9"/>
      <color indexed="5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5"/>
      <color theme="1"/>
      <name val="Arial"/>
      <family val="2"/>
    </font>
    <font>
      <sz val="10"/>
      <color theme="1"/>
      <name val="Arial Narrow"/>
      <family val="2"/>
    </font>
    <font>
      <sz val="9"/>
      <color rgb="FF00206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s>
  <cellStyleXfs count="6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21" fillId="0" borderId="0">
      <alignment/>
      <protection/>
    </xf>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0" fontId="3" fillId="0" borderId="0" applyNumberFormat="0" applyFill="0" applyBorder="0">
      <alignment horizontal="left" vertical="top" wrapText="1"/>
      <protection locked="0"/>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6">
    <xf numFmtId="0" fontId="0" fillId="0" borderId="0" xfId="0" applyAlignment="1">
      <alignment/>
    </xf>
    <xf numFmtId="0" fontId="5" fillId="0" borderId="0" xfId="0" applyFont="1" applyAlignment="1" applyProtection="1">
      <alignment horizontal="left" vertical="top"/>
      <protection locked="0"/>
    </xf>
    <xf numFmtId="0" fontId="0" fillId="0" borderId="0" xfId="0" applyAlignment="1" applyProtection="1">
      <alignment horizontal="left" vertical="top"/>
      <protection locked="0"/>
    </xf>
    <xf numFmtId="169" fontId="0" fillId="0" borderId="0" xfId="0" applyNumberFormat="1" applyAlignment="1" applyProtection="1">
      <alignment horizontal="left" vertical="top"/>
      <protection locked="0"/>
    </xf>
    <xf numFmtId="0" fontId="4" fillId="0" borderId="0" xfId="0" applyFont="1" applyAlignment="1" applyProtection="1">
      <alignment horizontal="left" vertical="top"/>
      <protection locked="0"/>
    </xf>
    <xf numFmtId="0" fontId="6" fillId="0" borderId="0" xfId="0" applyFont="1" applyAlignment="1">
      <alignment/>
    </xf>
    <xf numFmtId="0" fontId="7"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171" fontId="9" fillId="0" borderId="0" xfId="0" applyNumberFormat="1" applyFont="1" applyAlignment="1">
      <alignment/>
    </xf>
    <xf numFmtId="0" fontId="10" fillId="0" borderId="0" xfId="0" applyFont="1" applyAlignment="1" applyProtection="1">
      <alignment horizontal="left" vertical="top"/>
      <protection locked="0"/>
    </xf>
    <xf numFmtId="165" fontId="10" fillId="0" borderId="0" xfId="0" applyNumberFormat="1" applyFont="1" applyAlignment="1" applyProtection="1">
      <alignment horizontal="right" vertical="top"/>
      <protection locked="0"/>
    </xf>
    <xf numFmtId="0" fontId="9"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13" fillId="0" borderId="0" xfId="0" applyFont="1" applyAlignment="1" applyProtection="1">
      <alignment horizontal="right" vertical="top"/>
      <protection locked="0"/>
    </xf>
    <xf numFmtId="0" fontId="6" fillId="0" borderId="0" xfId="0" applyFont="1" applyAlignment="1">
      <alignment/>
    </xf>
    <xf numFmtId="0" fontId="14" fillId="0" borderId="0" xfId="0" applyFont="1" applyAlignment="1" applyProtection="1">
      <alignment horizontal="left"/>
      <protection locked="0"/>
    </xf>
    <xf numFmtId="0" fontId="8" fillId="0" borderId="0" xfId="0" applyNumberFormat="1" applyFont="1" applyAlignment="1" applyProtection="1">
      <alignment horizontal="left"/>
      <protection locked="0"/>
    </xf>
    <xf numFmtId="0" fontId="12" fillId="0" borderId="0" xfId="0" applyFont="1" applyAlignment="1">
      <alignment/>
    </xf>
    <xf numFmtId="4" fontId="12" fillId="0" borderId="0" xfId="0" applyNumberFormat="1" applyFont="1" applyAlignment="1">
      <alignment/>
    </xf>
    <xf numFmtId="1" fontId="10" fillId="0" borderId="0" xfId="0" applyNumberFormat="1" applyFont="1" applyAlignment="1" applyProtection="1">
      <alignment horizontal="left"/>
      <protection locked="0"/>
    </xf>
    <xf numFmtId="0" fontId="10" fillId="0" borderId="0" xfId="0" applyFont="1" applyAlignment="1" applyProtection="1">
      <alignment horizontal="left"/>
      <protection locked="0"/>
    </xf>
    <xf numFmtId="0" fontId="16" fillId="0" borderId="0" xfId="0" applyNumberFormat="1" applyFont="1" applyAlignment="1" applyProtection="1">
      <alignment horizontal="left"/>
      <protection locked="0"/>
    </xf>
    <xf numFmtId="0" fontId="11" fillId="0" borderId="0" xfId="0" applyFont="1" applyAlignment="1">
      <alignment/>
    </xf>
    <xf numFmtId="0" fontId="16" fillId="0" borderId="0" xfId="0" applyFont="1" applyAlignment="1" applyProtection="1">
      <alignment horizontal="left"/>
      <protection locked="0"/>
    </xf>
    <xf numFmtId="4" fontId="11" fillId="0" borderId="0" xfId="0" applyNumberFormat="1" applyFont="1" applyAlignment="1">
      <alignment/>
    </xf>
    <xf numFmtId="171" fontId="6" fillId="0" borderId="0" xfId="0" applyNumberFormat="1" applyFont="1" applyAlignment="1">
      <alignment/>
    </xf>
    <xf numFmtId="4" fontId="6" fillId="0" borderId="0" xfId="0" applyNumberFormat="1" applyFont="1" applyAlignment="1">
      <alignment/>
    </xf>
    <xf numFmtId="171" fontId="6" fillId="0" borderId="0" xfId="0" applyNumberFormat="1" applyFont="1" applyAlignment="1">
      <alignment/>
    </xf>
    <xf numFmtId="0" fontId="17" fillId="0" borderId="0" xfId="0" applyNumberFormat="1" applyFont="1" applyAlignment="1" applyProtection="1">
      <alignment horizontal="left"/>
      <protection locked="0"/>
    </xf>
    <xf numFmtId="0" fontId="17" fillId="0" borderId="0" xfId="0" applyFont="1" applyAlignment="1" applyProtection="1">
      <alignment horizontal="left"/>
      <protection locked="0"/>
    </xf>
    <xf numFmtId="0" fontId="6" fillId="0" borderId="0" xfId="0" applyFont="1" applyAlignment="1">
      <alignment horizontal="right"/>
    </xf>
    <xf numFmtId="171" fontId="6" fillId="0" borderId="10" xfId="0" applyNumberFormat="1" applyFont="1" applyBorder="1" applyAlignment="1">
      <alignment/>
    </xf>
    <xf numFmtId="0" fontId="9" fillId="0" borderId="0" xfId="0" applyFont="1" applyAlignment="1">
      <alignment horizontal="left"/>
    </xf>
    <xf numFmtId="0" fontId="8" fillId="0" borderId="0" xfId="0" applyFont="1" applyFill="1" applyAlignment="1" applyProtection="1">
      <alignment horizontal="left"/>
      <protection locked="0"/>
    </xf>
    <xf numFmtId="0" fontId="6" fillId="0" borderId="10" xfId="0" applyFont="1" applyBorder="1" applyAlignment="1">
      <alignment/>
    </xf>
    <xf numFmtId="0" fontId="10" fillId="0" borderId="10" xfId="0" applyFont="1" applyBorder="1" applyAlignment="1" applyProtection="1">
      <alignment horizontal="left"/>
      <protection locked="0"/>
    </xf>
    <xf numFmtId="0" fontId="6" fillId="0" borderId="10" xfId="0" applyFont="1" applyBorder="1" applyAlignment="1">
      <alignment horizontal="right"/>
    </xf>
    <xf numFmtId="171" fontId="18" fillId="0" borderId="10" xfId="0" applyNumberFormat="1" applyFont="1" applyBorder="1" applyAlignment="1">
      <alignment/>
    </xf>
    <xf numFmtId="171" fontId="19" fillId="0" borderId="0" xfId="0" applyNumberFormat="1" applyFont="1" applyAlignment="1">
      <alignment/>
    </xf>
    <xf numFmtId="171" fontId="19" fillId="0" borderId="10" xfId="0" applyNumberFormat="1" applyFont="1" applyBorder="1" applyAlignment="1">
      <alignment/>
    </xf>
    <xf numFmtId="1" fontId="10" fillId="0" borderId="10" xfId="0" applyNumberFormat="1" applyFont="1" applyBorder="1" applyAlignment="1" applyProtection="1">
      <alignment horizontal="left"/>
      <protection locked="0"/>
    </xf>
    <xf numFmtId="166" fontId="17" fillId="0" borderId="0" xfId="0" applyNumberFormat="1" applyFont="1" applyAlignment="1" applyProtection="1">
      <alignment horizontal="left"/>
      <protection locked="0"/>
    </xf>
    <xf numFmtId="1"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2" fontId="6" fillId="0" borderId="0" xfId="0" applyNumberFormat="1" applyFont="1" applyAlignment="1" applyProtection="1">
      <alignment horizontal="right"/>
      <protection locked="0"/>
    </xf>
    <xf numFmtId="4" fontId="6" fillId="0" borderId="0" xfId="0" applyNumberFormat="1" applyFont="1" applyAlignment="1" applyProtection="1">
      <alignment horizontal="right"/>
      <protection locked="0"/>
    </xf>
    <xf numFmtId="0" fontId="14" fillId="0" borderId="10" xfId="0" applyFont="1" applyBorder="1" applyAlignment="1" applyProtection="1">
      <alignment vertical="top" wrapText="1"/>
      <protection locked="0"/>
    </xf>
    <xf numFmtId="175" fontId="17" fillId="0" borderId="0" xfId="0" applyNumberFormat="1" applyFont="1" applyAlignment="1">
      <alignment horizontal="left"/>
    </xf>
    <xf numFmtId="0" fontId="15" fillId="0" borderId="0" xfId="0" applyFont="1" applyAlignment="1" applyProtection="1">
      <alignment horizontal="right"/>
      <protection locked="0"/>
    </xf>
    <xf numFmtId="171" fontId="17" fillId="0" borderId="0" xfId="0" applyNumberFormat="1" applyFont="1" applyAlignment="1" applyProtection="1">
      <alignment horizontal="right"/>
      <protection locked="0"/>
    </xf>
    <xf numFmtId="4" fontId="15" fillId="0" borderId="0" xfId="0" applyNumberFormat="1" applyFont="1" applyAlignment="1" applyProtection="1">
      <alignment horizontal="right"/>
      <protection locked="0"/>
    </xf>
    <xf numFmtId="171" fontId="15" fillId="0" borderId="0" xfId="0" applyNumberFormat="1" applyFont="1" applyAlignment="1" applyProtection="1">
      <alignment horizontal="right"/>
      <protection locked="0"/>
    </xf>
    <xf numFmtId="0" fontId="13" fillId="0" borderId="10" xfId="0" applyFont="1" applyBorder="1" applyAlignment="1" applyProtection="1">
      <alignment horizontal="right"/>
      <protection locked="0"/>
    </xf>
    <xf numFmtId="0" fontId="13" fillId="2" borderId="10" xfId="0" applyFont="1" applyFill="1" applyBorder="1" applyAlignment="1" applyProtection="1">
      <alignment horizontal="left"/>
      <protection locked="0"/>
    </xf>
    <xf numFmtId="0" fontId="0" fillId="2" borderId="10" xfId="0" applyFill="1" applyBorder="1" applyAlignment="1">
      <alignment/>
    </xf>
    <xf numFmtId="0" fontId="6" fillId="2" borderId="10" xfId="0" applyFont="1" applyFill="1" applyBorder="1" applyAlignment="1">
      <alignment/>
    </xf>
    <xf numFmtId="0" fontId="13" fillId="2" borderId="10" xfId="0" applyFont="1" applyFill="1" applyBorder="1" applyAlignment="1" applyProtection="1">
      <alignment horizontal="right"/>
      <protection locked="0"/>
    </xf>
    <xf numFmtId="4" fontId="13" fillId="2" borderId="10" xfId="0" applyNumberFormat="1" applyFont="1" applyFill="1" applyBorder="1" applyAlignment="1" applyProtection="1">
      <alignment horizontal="left" wrapText="1"/>
      <protection locked="0"/>
    </xf>
    <xf numFmtId="4" fontId="13" fillId="2" borderId="10" xfId="0" applyNumberFormat="1" applyFont="1" applyFill="1" applyBorder="1" applyAlignment="1" applyProtection="1">
      <alignment horizontal="right" wrapText="1"/>
      <protection locked="0"/>
    </xf>
    <xf numFmtId="4" fontId="13" fillId="2" borderId="10" xfId="0" applyNumberFormat="1" applyFont="1" applyFill="1" applyBorder="1" applyAlignment="1" applyProtection="1">
      <alignment horizontal="right"/>
      <protection locked="0"/>
    </xf>
    <xf numFmtId="173" fontId="17" fillId="0" borderId="0" xfId="0" applyNumberFormat="1" applyFont="1" applyAlignment="1" applyProtection="1">
      <alignment horizontal="left"/>
      <protection locked="0"/>
    </xf>
    <xf numFmtId="0" fontId="0" fillId="0" borderId="0" xfId="0" applyFont="1" applyAlignment="1">
      <alignment/>
    </xf>
    <xf numFmtId="0" fontId="10" fillId="0" borderId="0" xfId="0" applyNumberFormat="1" applyFont="1" applyAlignment="1" applyProtection="1">
      <alignment horizontal="left"/>
      <protection locked="0"/>
    </xf>
    <xf numFmtId="0" fontId="9" fillId="0" borderId="0" xfId="0" applyFont="1" applyAlignment="1">
      <alignment/>
    </xf>
    <xf numFmtId="0" fontId="15" fillId="0" borderId="0" xfId="0" applyNumberFormat="1" applyFont="1" applyAlignment="1" applyProtection="1">
      <alignment horizontal="left"/>
      <protection locked="0"/>
    </xf>
    <xf numFmtId="0" fontId="15" fillId="0" borderId="0" xfId="0" applyFont="1" applyAlignment="1" applyProtection="1">
      <alignment horizontal="left"/>
      <protection locked="0"/>
    </xf>
    <xf numFmtId="0" fontId="14" fillId="0" borderId="10" xfId="0" applyFont="1" applyBorder="1" applyAlignment="1" applyProtection="1">
      <alignment horizontal="left"/>
      <protection locked="0"/>
    </xf>
    <xf numFmtId="0" fontId="0" fillId="0" borderId="10" xfId="0" applyBorder="1" applyAlignment="1">
      <alignment/>
    </xf>
    <xf numFmtId="0" fontId="15" fillId="0" borderId="10" xfId="0" applyNumberFormat="1" applyFont="1" applyBorder="1" applyAlignment="1" applyProtection="1">
      <alignment horizontal="left"/>
      <protection locked="0"/>
    </xf>
    <xf numFmtId="0" fontId="15" fillId="0" borderId="10" xfId="0" applyFont="1" applyBorder="1" applyAlignment="1" applyProtection="1">
      <alignment horizontal="left"/>
      <protection locked="0"/>
    </xf>
    <xf numFmtId="0" fontId="20" fillId="0" borderId="0" xfId="0" applyFont="1" applyAlignment="1">
      <alignment/>
    </xf>
    <xf numFmtId="1" fontId="17" fillId="0" borderId="0" xfId="0" applyNumberFormat="1" applyFont="1" applyAlignment="1" applyProtection="1">
      <alignment horizontal="left"/>
      <protection locked="0"/>
    </xf>
    <xf numFmtId="0" fontId="19" fillId="0" borderId="0" xfId="0" applyFont="1" applyAlignment="1">
      <alignment/>
    </xf>
    <xf numFmtId="171" fontId="19" fillId="0" borderId="0" xfId="0" applyNumberFormat="1" applyFont="1" applyAlignment="1">
      <alignment/>
    </xf>
    <xf numFmtId="0" fontId="18" fillId="0" borderId="0" xfId="0" applyFont="1" applyFill="1" applyAlignment="1" applyProtection="1">
      <alignment horizontal="right"/>
      <protection locked="0"/>
    </xf>
    <xf numFmtId="0" fontId="18" fillId="0" borderId="11" xfId="0" applyFont="1" applyBorder="1" applyAlignment="1" applyProtection="1">
      <alignment horizontal="left"/>
      <protection locked="0"/>
    </xf>
    <xf numFmtId="0" fontId="6" fillId="0" borderId="11" xfId="0" applyFont="1" applyBorder="1" applyAlignment="1">
      <alignment horizontal="right"/>
    </xf>
    <xf numFmtId="171" fontId="18" fillId="0" borderId="11" xfId="0" applyNumberFormat="1" applyFont="1" applyBorder="1" applyAlignment="1">
      <alignment/>
    </xf>
    <xf numFmtId="0" fontId="16" fillId="0" borderId="0" xfId="0" applyFont="1" applyFill="1" applyAlignment="1" applyProtection="1">
      <alignment horizontal="right"/>
      <protection locked="0"/>
    </xf>
    <xf numFmtId="171" fontId="19" fillId="0" borderId="11" xfId="0" applyNumberFormat="1" applyFont="1" applyBorder="1" applyAlignment="1">
      <alignment/>
    </xf>
    <xf numFmtId="3" fontId="22" fillId="0" borderId="0" xfId="54" applyNumberFormat="1" applyFont="1" applyAlignment="1">
      <alignment horizontal="justify" vertical="justify" wrapText="1"/>
      <protection/>
    </xf>
    <xf numFmtId="3" fontId="22" fillId="0" borderId="0" xfId="54" applyNumberFormat="1" applyFont="1" applyAlignment="1">
      <alignment horizontal="left" vertical="justify" wrapText="1"/>
      <protection/>
    </xf>
    <xf numFmtId="3" fontId="23" fillId="0" borderId="0" xfId="54" applyNumberFormat="1" applyFont="1" applyAlignment="1">
      <alignment horizontal="justify" vertical="justify" wrapText="1"/>
      <protection/>
    </xf>
    <xf numFmtId="3" fontId="22" fillId="0" borderId="0" xfId="54" applyNumberFormat="1" applyFont="1" applyAlignment="1">
      <alignment horizontal="justify" vertical="justify" wrapText="1"/>
      <protection/>
    </xf>
    <xf numFmtId="3" fontId="22" fillId="0" borderId="0" xfId="54" applyNumberFormat="1" applyFont="1" applyAlignment="1">
      <alignment horizontal="center"/>
      <protection/>
    </xf>
    <xf numFmtId="2" fontId="22" fillId="0" borderId="0" xfId="54" applyNumberFormat="1" applyFont="1" applyAlignment="1">
      <alignment horizontal="center"/>
      <protection/>
    </xf>
    <xf numFmtId="4" fontId="22" fillId="0" borderId="0" xfId="54" applyNumberFormat="1" applyFont="1">
      <alignment/>
      <protection/>
    </xf>
    <xf numFmtId="2" fontId="6" fillId="0" borderId="0" xfId="0" applyNumberFormat="1" applyFont="1" applyAlignment="1" applyProtection="1">
      <alignment horizontal="left"/>
      <protection locked="0"/>
    </xf>
    <xf numFmtId="3" fontId="22" fillId="0" borderId="0" xfId="54" applyNumberFormat="1" applyFont="1" applyAlignment="1">
      <alignment horizontal="left" vertical="top"/>
      <protection/>
    </xf>
    <xf numFmtId="3" fontId="24" fillId="0" borderId="0" xfId="54" applyNumberFormat="1" applyFont="1" applyAlignment="1">
      <alignment horizontal="justify" vertical="justify" wrapText="1"/>
      <protection/>
    </xf>
    <xf numFmtId="0" fontId="21" fillId="0" borderId="0" xfId="54" applyFont="1">
      <alignment/>
      <protection/>
    </xf>
    <xf numFmtId="0" fontId="22" fillId="0" borderId="0" xfId="54" applyFont="1" applyAlignment="1">
      <alignment horizontal="center" wrapText="1"/>
      <protection/>
    </xf>
    <xf numFmtId="2" fontId="22" fillId="0" borderId="0" xfId="54" applyNumberFormat="1" applyFont="1" applyAlignment="1">
      <alignment horizontal="center" wrapText="1"/>
      <protection/>
    </xf>
    <xf numFmtId="4" fontId="22" fillId="0" borderId="0" xfId="54" applyNumberFormat="1" applyFont="1" applyAlignment="1">
      <alignment horizontal="right" wrapText="1"/>
      <protection/>
    </xf>
    <xf numFmtId="3" fontId="23" fillId="0" borderId="0" xfId="54" applyNumberFormat="1" applyFont="1" applyAlignment="1">
      <alignment horizontal="center"/>
      <protection/>
    </xf>
    <xf numFmtId="2" fontId="23" fillId="0" borderId="0" xfId="54" applyNumberFormat="1" applyFont="1" applyAlignment="1">
      <alignment horizontal="center"/>
      <protection/>
    </xf>
    <xf numFmtId="0" fontId="60" fillId="0" borderId="0" xfId="0" applyFont="1" applyBorder="1" applyAlignment="1">
      <alignment horizontal="center" vertical="top"/>
    </xf>
    <xf numFmtId="0" fontId="60" fillId="0" borderId="0" xfId="0" applyFont="1" applyAlignment="1">
      <alignment horizontal="justify" vertical="top" wrapText="1"/>
    </xf>
    <xf numFmtId="0" fontId="60" fillId="0" borderId="0" xfId="0" applyFont="1" applyBorder="1" applyAlignment="1">
      <alignment horizontal="right" wrapText="1"/>
    </xf>
    <xf numFmtId="0" fontId="60" fillId="0" borderId="0" xfId="0" applyFont="1" applyAlignment="1">
      <alignment/>
    </xf>
    <xf numFmtId="176" fontId="60" fillId="0" borderId="0" xfId="0" applyNumberFormat="1" applyFont="1" applyAlignment="1">
      <alignment/>
    </xf>
    <xf numFmtId="0" fontId="60" fillId="0" borderId="0" xfId="0" applyFont="1" applyAlignment="1">
      <alignment horizontal="justify" wrapText="1"/>
    </xf>
    <xf numFmtId="0" fontId="61" fillId="0" borderId="0" xfId="0" applyFont="1" applyAlignment="1">
      <alignment horizontal="justify" wrapText="1"/>
    </xf>
    <xf numFmtId="0" fontId="60" fillId="0" borderId="0" xfId="0" applyFont="1" applyFill="1" applyBorder="1" applyAlignment="1">
      <alignment horizontal="center" vertical="top"/>
    </xf>
    <xf numFmtId="0" fontId="60" fillId="0" borderId="0" xfId="0" applyFont="1" applyFill="1" applyAlignment="1">
      <alignment horizontal="justify" wrapText="1"/>
    </xf>
    <xf numFmtId="2" fontId="6" fillId="0" borderId="0" xfId="0" applyNumberFormat="1" applyFont="1" applyAlignment="1" applyProtection="1" quotePrefix="1">
      <alignment horizontal="left"/>
      <protection locked="0"/>
    </xf>
    <xf numFmtId="0" fontId="60" fillId="0" borderId="0" xfId="0" applyFont="1" applyFill="1" applyAlignment="1">
      <alignment horizontal="justify" vertical="top" wrapText="1"/>
    </xf>
    <xf numFmtId="0" fontId="60" fillId="0" borderId="0" xfId="0" applyFont="1" applyFill="1" applyAlignment="1">
      <alignment vertical="justify" wrapText="1"/>
    </xf>
    <xf numFmtId="0" fontId="60" fillId="0" borderId="0" xfId="0" applyFont="1" applyFill="1" applyAlignment="1">
      <alignment vertical="justify" wrapText="1"/>
    </xf>
    <xf numFmtId="176" fontId="60" fillId="0" borderId="0" xfId="0" applyNumberFormat="1" applyFont="1" applyFill="1" applyAlignment="1">
      <alignment vertical="justify" wrapText="1"/>
    </xf>
    <xf numFmtId="0" fontId="60" fillId="0" borderId="0" xfId="0" applyFont="1" applyFill="1" applyBorder="1" applyAlignment="1">
      <alignment horizontal="right" wrapText="1"/>
    </xf>
    <xf numFmtId="0" fontId="60" fillId="0" borderId="0" xfId="0" applyFont="1" applyFill="1" applyAlignment="1">
      <alignment/>
    </xf>
    <xf numFmtId="176" fontId="60" fillId="0" borderId="0" xfId="0" applyNumberFormat="1" applyFont="1" applyFill="1" applyAlignment="1">
      <alignment/>
    </xf>
    <xf numFmtId="0" fontId="60" fillId="0" borderId="0" xfId="0" applyFont="1" applyAlignment="1">
      <alignment/>
    </xf>
    <xf numFmtId="0" fontId="62" fillId="0" borderId="0" xfId="0" applyFont="1" applyAlignment="1">
      <alignment horizontal="center" vertical="top"/>
    </xf>
    <xf numFmtId="0" fontId="62" fillId="0" borderId="0" xfId="0" applyFont="1" applyAlignment="1">
      <alignment horizontal="right"/>
    </xf>
    <xf numFmtId="0" fontId="62" fillId="0" borderId="0" xfId="0" applyFont="1" applyAlignment="1">
      <alignment/>
    </xf>
    <xf numFmtId="4" fontId="62" fillId="0" borderId="0" xfId="0" applyNumberFormat="1" applyFont="1" applyAlignment="1">
      <alignment/>
    </xf>
    <xf numFmtId="0" fontId="62" fillId="0" borderId="0" xfId="0" applyFont="1" applyBorder="1" applyAlignment="1">
      <alignment/>
    </xf>
    <xf numFmtId="171" fontId="62" fillId="0" borderId="0" xfId="44" applyNumberFormat="1" applyFont="1" applyBorder="1" applyAlignment="1" applyProtection="1">
      <alignment horizontal="right"/>
      <protection locked="0"/>
    </xf>
    <xf numFmtId="176" fontId="62" fillId="0" borderId="0" xfId="0" applyNumberFormat="1" applyFont="1" applyAlignment="1">
      <alignment/>
    </xf>
    <xf numFmtId="176" fontId="62" fillId="0" borderId="0" xfId="42" applyNumberFormat="1" applyFont="1" applyBorder="1" applyAlignment="1" applyProtection="1">
      <alignment horizontal="right"/>
      <protection locked="0"/>
    </xf>
    <xf numFmtId="176" fontId="62" fillId="0" borderId="0" xfId="0" applyNumberFormat="1" applyFont="1" applyBorder="1" applyAlignment="1">
      <alignment/>
    </xf>
    <xf numFmtId="0" fontId="62" fillId="0" borderId="0" xfId="0" applyFont="1" applyAlignment="1">
      <alignment vertical="top"/>
    </xf>
    <xf numFmtId="176" fontId="62" fillId="0" borderId="0" xfId="42" applyNumberFormat="1" applyFont="1" applyAlignment="1" applyProtection="1">
      <alignment horizontal="right"/>
      <protection locked="0"/>
    </xf>
    <xf numFmtId="0" fontId="62" fillId="0" borderId="0" xfId="0" applyFont="1" applyAlignment="1" quotePrefix="1">
      <alignment vertical="top" wrapText="1"/>
    </xf>
    <xf numFmtId="0" fontId="62" fillId="0" borderId="10" xfId="0" applyFont="1" applyBorder="1" applyAlignment="1">
      <alignment horizontal="center" vertical="top"/>
    </xf>
    <xf numFmtId="0" fontId="62" fillId="0" borderId="10" xfId="0" applyFont="1" applyBorder="1" applyAlignment="1">
      <alignment vertical="top"/>
    </xf>
    <xf numFmtId="0" fontId="62" fillId="0" borderId="10" xfId="0" applyFont="1" applyBorder="1" applyAlignment="1">
      <alignment horizontal="right"/>
    </xf>
    <xf numFmtId="0" fontId="62" fillId="0" borderId="10" xfId="0" applyFont="1" applyBorder="1" applyAlignment="1">
      <alignment/>
    </xf>
    <xf numFmtId="176" fontId="62" fillId="0" borderId="10" xfId="42" applyNumberFormat="1" applyFont="1" applyBorder="1" applyAlignment="1" applyProtection="1">
      <alignment horizontal="right"/>
      <protection locked="0"/>
    </xf>
    <xf numFmtId="176" fontId="62" fillId="0" borderId="10" xfId="0" applyNumberFormat="1" applyFont="1" applyBorder="1" applyAlignment="1">
      <alignment/>
    </xf>
    <xf numFmtId="0" fontId="8" fillId="0" borderId="0" xfId="0" applyFont="1" applyAlignment="1" applyProtection="1">
      <alignment horizontal="left" wrapText="1"/>
      <protection locked="0"/>
    </xf>
    <xf numFmtId="0" fontId="63" fillId="0" borderId="10" xfId="0" applyFont="1" applyBorder="1" applyAlignment="1" applyProtection="1">
      <alignment horizontal="left" vertical="top" wrapText="1"/>
      <protection locked="0"/>
    </xf>
    <xf numFmtId="3" fontId="22" fillId="0" borderId="0" xfId="54" applyNumberFormat="1" applyFont="1" applyAlignment="1">
      <alignment horizontal="left" vertical="justify" wrapText="1"/>
      <protection/>
    </xf>
    <xf numFmtId="0" fontId="1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3"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1581150</xdr:colOff>
      <xdr:row>5</xdr:row>
      <xdr:rowOff>0</xdr:rowOff>
    </xdr:to>
    <xdr:pic>
      <xdr:nvPicPr>
        <xdr:cNvPr id="1" name="Slika 1" descr="logo_biroobala.jpg"/>
        <xdr:cNvPicPr preferRelativeResize="1">
          <a:picLocks noChangeAspect="1"/>
        </xdr:cNvPicPr>
      </xdr:nvPicPr>
      <xdr:blipFill>
        <a:blip r:embed="rId1"/>
        <a:stretch>
          <a:fillRect/>
        </a:stretch>
      </xdr:blipFill>
      <xdr:spPr>
        <a:xfrm>
          <a:off x="3914775" y="0"/>
          <a:ext cx="15811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0:G43"/>
  <sheetViews>
    <sheetView tabSelected="1" view="pageLayout" workbookViewId="0" topLeftCell="A4">
      <selection activeCell="D15" sqref="D15"/>
    </sheetView>
  </sheetViews>
  <sheetFormatPr defaultColWidth="9.140625" defaultRowHeight="12.75"/>
  <cols>
    <col min="1" max="2" width="9.140625" style="5" customWidth="1"/>
    <col min="3" max="3" width="11.7109375" style="5" customWidth="1"/>
    <col min="4" max="5" width="9.140625" style="5" customWidth="1"/>
    <col min="6" max="6" width="10.421875" style="5" customWidth="1"/>
    <col min="7" max="7" width="23.8515625" style="5" customWidth="1"/>
    <col min="8" max="16384" width="9.140625" style="5" customWidth="1"/>
  </cols>
  <sheetData>
    <row r="1" ht="12.75"/>
    <row r="2" ht="12.75"/>
    <row r="3" ht="12.75"/>
    <row r="4" ht="12.75"/>
    <row r="5" ht="12.75"/>
    <row r="6" ht="12.75"/>
    <row r="10" ht="20.25">
      <c r="B10" s="7" t="s">
        <v>0</v>
      </c>
    </row>
    <row r="11" ht="23.25">
      <c r="B11" s="6"/>
    </row>
    <row r="12" ht="23.25">
      <c r="B12" s="6"/>
    </row>
    <row r="13" ht="15.75">
      <c r="D13" s="32" t="s">
        <v>126</v>
      </c>
    </row>
    <row r="14" spans="2:4" ht="20.25">
      <c r="B14" s="7" t="s">
        <v>120</v>
      </c>
      <c r="D14" s="7" t="s">
        <v>127</v>
      </c>
    </row>
    <row r="15" spans="2:4" ht="20.25">
      <c r="B15" s="7"/>
      <c r="D15" s="135" t="s">
        <v>265</v>
      </c>
    </row>
    <row r="27" ht="21" customHeight="1"/>
    <row r="34" spans="4:7" ht="15.75">
      <c r="D34" s="9"/>
      <c r="G34" s="10"/>
    </row>
    <row r="35" ht="15.75">
      <c r="G35" s="11"/>
    </row>
    <row r="36" spans="4:7" ht="15.75">
      <c r="D36" s="9"/>
      <c r="G36" s="10"/>
    </row>
    <row r="37" ht="15.75">
      <c r="G37" s="11"/>
    </row>
    <row r="38" spans="4:7" ht="15.75">
      <c r="D38" s="9"/>
      <c r="G38" s="10"/>
    </row>
    <row r="39" spans="2:7" ht="15.75">
      <c r="B39" s="5" t="s">
        <v>264</v>
      </c>
      <c r="G39" s="11"/>
    </row>
    <row r="40" spans="4:7" ht="15.75">
      <c r="D40" s="9"/>
      <c r="G40" s="10"/>
    </row>
    <row r="42" spans="4:7" ht="15.75">
      <c r="D42" s="9"/>
      <c r="G42" s="10"/>
    </row>
    <row r="43" spans="4:7" ht="15.75">
      <c r="D43" s="9"/>
      <c r="G43" s="1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8">
      <c r="A1" s="15" t="s">
        <v>17</v>
      </c>
      <c r="B1" s="21">
        <v>1.3</v>
      </c>
      <c r="D1" s="23" t="s">
        <v>13</v>
      </c>
      <c r="E1" s="14"/>
      <c r="F1" s="14"/>
      <c r="G1" s="26"/>
      <c r="H1" s="14"/>
      <c r="I1" s="26"/>
    </row>
    <row r="2" spans="1:9" ht="16.5">
      <c r="A2" s="1" t="s">
        <v>26</v>
      </c>
      <c r="B2" s="60" t="s">
        <v>129</v>
      </c>
      <c r="C2" s="14"/>
      <c r="D2" s="4" t="s">
        <v>9</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95</v>
      </c>
      <c r="C6" s="14"/>
      <c r="D6" s="14"/>
      <c r="E6" s="44">
        <v>50</v>
      </c>
      <c r="F6" s="43" t="s">
        <v>42</v>
      </c>
      <c r="G6" s="45"/>
      <c r="H6" s="14"/>
      <c r="I6" s="45"/>
    </row>
    <row r="7" spans="1:9" ht="63.75" customHeight="1">
      <c r="A7" s="133" t="s">
        <v>96</v>
      </c>
      <c r="B7" s="133"/>
      <c r="C7" s="133"/>
      <c r="D7" s="133"/>
      <c r="E7" s="133"/>
      <c r="F7" s="133"/>
      <c r="G7" s="133"/>
      <c r="H7" s="133"/>
      <c r="I7" s="46"/>
    </row>
    <row r="8" spans="1:9" ht="12.75">
      <c r="A8" s="42">
        <v>2</v>
      </c>
      <c r="B8" s="43" t="s">
        <v>97</v>
      </c>
      <c r="C8" s="14"/>
      <c r="D8" s="14"/>
      <c r="E8" s="44">
        <v>25</v>
      </c>
      <c r="F8" s="43" t="s">
        <v>33</v>
      </c>
      <c r="G8" s="45"/>
      <c r="H8" s="14"/>
      <c r="I8" s="45"/>
    </row>
    <row r="9" spans="1:9" ht="63.75" customHeight="1">
      <c r="A9" s="133" t="s">
        <v>98</v>
      </c>
      <c r="B9" s="133"/>
      <c r="C9" s="133"/>
      <c r="D9" s="133"/>
      <c r="E9" s="133"/>
      <c r="F9" s="133"/>
      <c r="G9" s="133"/>
      <c r="H9" s="133"/>
      <c r="I9" s="46"/>
    </row>
    <row r="10" spans="1:9" ht="12.75">
      <c r="A10" s="42">
        <v>3</v>
      </c>
      <c r="B10" s="43" t="s">
        <v>99</v>
      </c>
      <c r="C10" s="14"/>
      <c r="D10" s="14"/>
      <c r="E10" s="44">
        <v>10</v>
      </c>
      <c r="F10" s="43" t="s">
        <v>42</v>
      </c>
      <c r="G10" s="45"/>
      <c r="H10" s="14"/>
      <c r="I10" s="45"/>
    </row>
    <row r="11" spans="1:9" ht="63.75" customHeight="1">
      <c r="A11" s="133" t="s">
        <v>149</v>
      </c>
      <c r="B11" s="133"/>
      <c r="C11" s="133"/>
      <c r="D11" s="133"/>
      <c r="E11" s="133"/>
      <c r="F11" s="133"/>
      <c r="G11" s="133"/>
      <c r="H11" s="133"/>
      <c r="I11" s="46"/>
    </row>
    <row r="12" spans="1:9" ht="12.75">
      <c r="A12" s="42">
        <v>4</v>
      </c>
      <c r="B12" s="43" t="s">
        <v>100</v>
      </c>
      <c r="C12" s="14"/>
      <c r="D12" s="14"/>
      <c r="E12" s="44">
        <v>15</v>
      </c>
      <c r="F12" s="43" t="s">
        <v>42</v>
      </c>
      <c r="G12" s="45">
        <v>0</v>
      </c>
      <c r="H12" s="14"/>
      <c r="I12" s="45">
        <f>E12*G12</f>
        <v>0</v>
      </c>
    </row>
    <row r="13" spans="1:9" ht="63.75" customHeight="1">
      <c r="A13" s="133" t="s">
        <v>101</v>
      </c>
      <c r="B13" s="133"/>
      <c r="C13" s="133"/>
      <c r="D13" s="133"/>
      <c r="E13" s="133"/>
      <c r="F13" s="133"/>
      <c r="G13" s="133"/>
      <c r="H13" s="133"/>
      <c r="I13" s="46"/>
    </row>
    <row r="14" spans="1:9" ht="12.75">
      <c r="A14" s="42">
        <v>5</v>
      </c>
      <c r="B14" s="43" t="s">
        <v>102</v>
      </c>
      <c r="C14" s="14"/>
      <c r="D14" s="14"/>
      <c r="E14" s="44">
        <v>25</v>
      </c>
      <c r="F14" s="43" t="s">
        <v>42</v>
      </c>
      <c r="G14" s="45">
        <v>0</v>
      </c>
      <c r="H14" s="14"/>
      <c r="I14" s="45">
        <f>E14*G14</f>
        <v>0</v>
      </c>
    </row>
    <row r="15" spans="1:9" ht="63.75" customHeight="1">
      <c r="A15" s="133" t="s">
        <v>150</v>
      </c>
      <c r="B15" s="133"/>
      <c r="C15" s="133"/>
      <c r="D15" s="133"/>
      <c r="E15" s="133"/>
      <c r="F15" s="133"/>
      <c r="G15" s="133"/>
      <c r="H15" s="133"/>
      <c r="I15" s="46"/>
    </row>
    <row r="16" spans="1:9" ht="12.75">
      <c r="A16" s="42">
        <v>6</v>
      </c>
      <c r="B16" s="43" t="s">
        <v>55</v>
      </c>
      <c r="C16" s="14"/>
      <c r="D16" s="14"/>
      <c r="E16" s="44">
        <v>15</v>
      </c>
      <c r="F16" s="43" t="s">
        <v>42</v>
      </c>
      <c r="G16" s="45">
        <v>0</v>
      </c>
      <c r="H16" s="14"/>
      <c r="I16" s="45">
        <f>E16*G16</f>
        <v>0</v>
      </c>
    </row>
    <row r="17" spans="1:9" ht="63.75" customHeight="1">
      <c r="A17" s="133" t="s">
        <v>56</v>
      </c>
      <c r="B17" s="133"/>
      <c r="C17" s="133"/>
      <c r="D17" s="133"/>
      <c r="E17" s="133"/>
      <c r="F17" s="133"/>
      <c r="G17" s="133"/>
      <c r="H17" s="133"/>
      <c r="I17" s="46"/>
    </row>
    <row r="18" spans="1:9" ht="16.5">
      <c r="A18" s="14"/>
      <c r="B18" s="14"/>
      <c r="C18" s="14"/>
      <c r="D18" s="14"/>
      <c r="E18" s="29" t="s">
        <v>25</v>
      </c>
      <c r="F18" s="47" t="str">
        <f>B2</f>
        <v>1,3,2</v>
      </c>
      <c r="H18" s="48" t="s">
        <v>1</v>
      </c>
      <c r="I18" s="49">
        <f>SUM(I6:I17)</f>
        <v>0</v>
      </c>
    </row>
    <row r="19" spans="1:9" ht="12.75">
      <c r="A19" s="14"/>
      <c r="B19" s="14"/>
      <c r="C19" s="14"/>
      <c r="D19" s="14"/>
      <c r="E19" s="14"/>
      <c r="F19" s="14"/>
      <c r="G19" s="26"/>
      <c r="H19" s="50"/>
      <c r="I19" s="51"/>
    </row>
    <row r="20" spans="1:9" ht="12.75">
      <c r="A20" s="14"/>
      <c r="B20" s="14"/>
      <c r="C20" s="14"/>
      <c r="D20" s="14"/>
      <c r="E20" s="14"/>
      <c r="F20" s="14"/>
      <c r="G20" s="26"/>
      <c r="H20" s="50"/>
      <c r="I20" s="51"/>
    </row>
    <row r="21" spans="1:9" ht="12.75">
      <c r="A21" s="14"/>
      <c r="B21" s="14"/>
      <c r="C21" s="14"/>
      <c r="D21" s="14"/>
      <c r="E21" s="14"/>
      <c r="F21" s="14"/>
      <c r="G21" s="26"/>
      <c r="H21" s="50"/>
      <c r="I21" s="51"/>
    </row>
  </sheetData>
  <sheetProtection/>
  <mergeCells count="6">
    <mergeCell ref="A7:H7"/>
    <mergeCell ref="A9:H9"/>
    <mergeCell ref="A11:H11"/>
    <mergeCell ref="A13:H13"/>
    <mergeCell ref="A17:H17"/>
    <mergeCell ref="A15:H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5"/>
  <sheetViews>
    <sheetView zoomScalePageLayoutView="0" workbookViewId="0" topLeftCell="A7">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8">
      <c r="A1" s="15" t="s">
        <v>17</v>
      </c>
      <c r="B1" s="21">
        <v>1.3</v>
      </c>
      <c r="D1" s="23" t="s">
        <v>13</v>
      </c>
      <c r="E1" s="14"/>
      <c r="F1" s="14"/>
      <c r="G1" s="26"/>
      <c r="H1" s="14"/>
      <c r="I1" s="26"/>
    </row>
    <row r="2" spans="1:9" ht="16.5">
      <c r="A2" s="1" t="s">
        <v>26</v>
      </c>
      <c r="B2" s="60" t="s">
        <v>130</v>
      </c>
      <c r="C2" s="14"/>
      <c r="D2" s="4" t="s">
        <v>14</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103</v>
      </c>
      <c r="C6" s="14"/>
      <c r="D6" s="14"/>
      <c r="E6" s="44">
        <v>50</v>
      </c>
      <c r="F6" s="43" t="s">
        <v>36</v>
      </c>
      <c r="G6" s="45"/>
      <c r="H6" s="14"/>
      <c r="I6" s="45"/>
    </row>
    <row r="7" spans="1:9" ht="63.75" customHeight="1">
      <c r="A7" s="133" t="s">
        <v>151</v>
      </c>
      <c r="B7" s="133"/>
      <c r="C7" s="133"/>
      <c r="D7" s="133"/>
      <c r="E7" s="133"/>
      <c r="F7" s="133"/>
      <c r="G7" s="133"/>
      <c r="H7" s="133"/>
      <c r="I7" s="46"/>
    </row>
    <row r="8" spans="1:9" ht="12.75">
      <c r="A8" s="42">
        <v>2</v>
      </c>
      <c r="B8" s="43" t="s">
        <v>104</v>
      </c>
      <c r="C8" s="14"/>
      <c r="D8" s="14"/>
      <c r="E8" s="44">
        <v>3</v>
      </c>
      <c r="F8" s="43" t="s">
        <v>24</v>
      </c>
      <c r="G8" s="45"/>
      <c r="H8" s="14"/>
      <c r="I8" s="45"/>
    </row>
    <row r="9" spans="1:9" ht="63.75" customHeight="1">
      <c r="A9" s="133" t="s">
        <v>105</v>
      </c>
      <c r="B9" s="133"/>
      <c r="C9" s="133"/>
      <c r="D9" s="133"/>
      <c r="E9" s="133"/>
      <c r="F9" s="133"/>
      <c r="G9" s="133"/>
      <c r="H9" s="133"/>
      <c r="I9" s="46"/>
    </row>
    <row r="10" spans="1:9" ht="12.75">
      <c r="A10" s="42">
        <v>3</v>
      </c>
      <c r="B10" s="43" t="s">
        <v>106</v>
      </c>
      <c r="C10" s="14"/>
      <c r="D10" s="14"/>
      <c r="E10" s="44">
        <v>3</v>
      </c>
      <c r="F10" s="43" t="s">
        <v>24</v>
      </c>
      <c r="G10" s="45"/>
      <c r="H10" s="14"/>
      <c r="I10" s="45"/>
    </row>
    <row r="11" spans="1:9" ht="63.75" customHeight="1">
      <c r="A11" s="133" t="s">
        <v>107</v>
      </c>
      <c r="B11" s="133"/>
      <c r="C11" s="133"/>
      <c r="D11" s="133"/>
      <c r="E11" s="133"/>
      <c r="F11" s="133"/>
      <c r="G11" s="133"/>
      <c r="H11" s="133"/>
      <c r="I11" s="46"/>
    </row>
    <row r="12" spans="1:9" ht="12.75">
      <c r="A12" s="42">
        <v>4</v>
      </c>
      <c r="B12" s="43" t="s">
        <v>108</v>
      </c>
      <c r="C12" s="14"/>
      <c r="D12" s="14"/>
      <c r="E12" s="44">
        <v>1</v>
      </c>
      <c r="F12" s="43" t="s">
        <v>24</v>
      </c>
      <c r="G12" s="45">
        <v>0</v>
      </c>
      <c r="H12" s="14"/>
      <c r="I12" s="45">
        <f>E12*G12</f>
        <v>0</v>
      </c>
    </row>
    <row r="13" spans="1:9" ht="63.75" customHeight="1">
      <c r="A13" s="133" t="s">
        <v>109</v>
      </c>
      <c r="B13" s="133"/>
      <c r="C13" s="133"/>
      <c r="D13" s="133"/>
      <c r="E13" s="133"/>
      <c r="F13" s="133"/>
      <c r="G13" s="133"/>
      <c r="H13" s="133"/>
      <c r="I13" s="46"/>
    </row>
    <row r="14" spans="1:9" ht="12.75">
      <c r="A14" s="42">
        <v>5</v>
      </c>
      <c r="B14" s="43" t="s">
        <v>110</v>
      </c>
      <c r="C14" s="14"/>
      <c r="D14" s="14"/>
      <c r="E14" s="44">
        <v>1</v>
      </c>
      <c r="F14" s="43" t="s">
        <v>24</v>
      </c>
      <c r="G14" s="45">
        <v>0</v>
      </c>
      <c r="H14" s="14"/>
      <c r="I14" s="45">
        <f>E14*G14</f>
        <v>0</v>
      </c>
    </row>
    <row r="15" spans="1:9" ht="63.75" customHeight="1">
      <c r="A15" s="133" t="s">
        <v>111</v>
      </c>
      <c r="B15" s="133"/>
      <c r="C15" s="133"/>
      <c r="D15" s="133"/>
      <c r="E15" s="133"/>
      <c r="F15" s="133"/>
      <c r="G15" s="133"/>
      <c r="H15" s="133"/>
      <c r="I15" s="46"/>
    </row>
    <row r="16" spans="1:9" ht="12.75">
      <c r="A16" s="42">
        <v>6</v>
      </c>
      <c r="B16" s="43" t="s">
        <v>112</v>
      </c>
      <c r="C16" s="14"/>
      <c r="D16" s="14"/>
      <c r="E16" s="44">
        <v>1</v>
      </c>
      <c r="F16" s="43" t="s">
        <v>24</v>
      </c>
      <c r="G16" s="45">
        <v>0</v>
      </c>
      <c r="H16" s="14"/>
      <c r="I16" s="45">
        <f>E16*G16</f>
        <v>0</v>
      </c>
    </row>
    <row r="17" spans="1:9" ht="63.75" customHeight="1">
      <c r="A17" s="133" t="s">
        <v>113</v>
      </c>
      <c r="B17" s="133"/>
      <c r="C17" s="133"/>
      <c r="D17" s="133"/>
      <c r="E17" s="133"/>
      <c r="F17" s="133"/>
      <c r="G17" s="133"/>
      <c r="H17" s="133"/>
      <c r="I17" s="46"/>
    </row>
    <row r="18" spans="1:9" ht="12.75">
      <c r="A18" s="42">
        <v>7</v>
      </c>
      <c r="B18" s="43" t="s">
        <v>114</v>
      </c>
      <c r="C18" s="14"/>
      <c r="D18" s="14"/>
      <c r="E18" s="44">
        <v>12</v>
      </c>
      <c r="F18" s="43" t="s">
        <v>24</v>
      </c>
      <c r="G18" s="45">
        <v>0</v>
      </c>
      <c r="H18" s="14"/>
      <c r="I18" s="45">
        <f>E18*G18</f>
        <v>0</v>
      </c>
    </row>
    <row r="19" spans="1:9" ht="63.75" customHeight="1">
      <c r="A19" s="133" t="s">
        <v>115</v>
      </c>
      <c r="B19" s="133"/>
      <c r="C19" s="133"/>
      <c r="D19" s="133"/>
      <c r="E19" s="133"/>
      <c r="F19" s="133"/>
      <c r="G19" s="133"/>
      <c r="H19" s="133"/>
      <c r="I19" s="46"/>
    </row>
    <row r="20" spans="1:9" ht="12.75">
      <c r="A20" s="42">
        <v>8</v>
      </c>
      <c r="B20" s="43" t="s">
        <v>116</v>
      </c>
      <c r="C20" s="14"/>
      <c r="D20" s="14"/>
      <c r="E20" s="44">
        <v>1</v>
      </c>
      <c r="F20" s="43" t="s">
        <v>24</v>
      </c>
      <c r="G20" s="45">
        <v>0</v>
      </c>
      <c r="H20" s="14"/>
      <c r="I20" s="45">
        <f>E20*G20</f>
        <v>0</v>
      </c>
    </row>
    <row r="21" spans="1:9" ht="63.75" customHeight="1">
      <c r="A21" s="133" t="s">
        <v>117</v>
      </c>
      <c r="B21" s="133"/>
      <c r="C21" s="133"/>
      <c r="D21" s="133"/>
      <c r="E21" s="133"/>
      <c r="F21" s="133"/>
      <c r="G21" s="133"/>
      <c r="H21" s="133"/>
      <c r="I21" s="46"/>
    </row>
    <row r="22" spans="1:9" ht="16.5">
      <c r="A22" s="14"/>
      <c r="B22" s="14"/>
      <c r="C22" s="14"/>
      <c r="D22" s="14"/>
      <c r="E22" s="29" t="s">
        <v>25</v>
      </c>
      <c r="F22" s="47" t="str">
        <f>B2</f>
        <v>1,3,3</v>
      </c>
      <c r="H22" s="48" t="s">
        <v>1</v>
      </c>
      <c r="I22" s="49">
        <f>SUM(I6:I21)</f>
        <v>0</v>
      </c>
    </row>
    <row r="23" spans="1:9" ht="12.75">
      <c r="A23" s="14"/>
      <c r="B23" s="14"/>
      <c r="C23" s="14"/>
      <c r="D23" s="14"/>
      <c r="E23" s="14"/>
      <c r="F23" s="14"/>
      <c r="G23" s="26"/>
      <c r="H23" s="50"/>
      <c r="I23" s="51"/>
    </row>
    <row r="24" spans="1:9" ht="12.75">
      <c r="A24" s="14"/>
      <c r="B24" s="14"/>
      <c r="C24" s="14"/>
      <c r="D24" s="14"/>
      <c r="E24" s="14"/>
      <c r="F24" s="14"/>
      <c r="G24" s="26"/>
      <c r="H24" s="50"/>
      <c r="I24" s="51"/>
    </row>
    <row r="25" spans="1:9" ht="12.75">
      <c r="A25" s="14"/>
      <c r="B25" s="14"/>
      <c r="C25" s="14"/>
      <c r="D25" s="14"/>
      <c r="E25" s="14"/>
      <c r="F25" s="14"/>
      <c r="G25" s="26"/>
      <c r="H25" s="50"/>
      <c r="I25" s="51"/>
    </row>
  </sheetData>
  <sheetProtection/>
  <mergeCells count="8">
    <mergeCell ref="A7:H7"/>
    <mergeCell ref="A21:H21"/>
    <mergeCell ref="A9:H9"/>
    <mergeCell ref="A11:H11"/>
    <mergeCell ref="A13:H13"/>
    <mergeCell ref="A15:H15"/>
    <mergeCell ref="A17:H17"/>
    <mergeCell ref="A19:H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8">
      <c r="A1" s="15" t="s">
        <v>17</v>
      </c>
      <c r="B1" s="21">
        <v>1.3</v>
      </c>
      <c r="D1" s="23" t="s">
        <v>13</v>
      </c>
      <c r="E1" s="14"/>
      <c r="F1" s="14"/>
      <c r="G1" s="26"/>
      <c r="H1" s="14"/>
      <c r="I1" s="26"/>
    </row>
    <row r="2" spans="1:9" ht="16.5">
      <c r="A2" s="1" t="s">
        <v>26</v>
      </c>
      <c r="B2" s="60" t="s">
        <v>152</v>
      </c>
      <c r="C2" s="14"/>
      <c r="D2" s="4" t="s">
        <v>15</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2</v>
      </c>
      <c r="B6" s="43" t="s">
        <v>118</v>
      </c>
      <c r="C6" s="14"/>
      <c r="D6" s="14"/>
      <c r="E6" s="44">
        <v>50</v>
      </c>
      <c r="F6" s="43" t="s">
        <v>36</v>
      </c>
      <c r="G6" s="45"/>
      <c r="H6" s="14"/>
      <c r="I6" s="45"/>
    </row>
    <row r="7" spans="1:9" ht="63.75" customHeight="1">
      <c r="A7" s="133" t="s">
        <v>119</v>
      </c>
      <c r="B7" s="133"/>
      <c r="C7" s="133"/>
      <c r="D7" s="133"/>
      <c r="E7" s="133"/>
      <c r="F7" s="133"/>
      <c r="G7" s="133"/>
      <c r="H7" s="133"/>
      <c r="I7" s="46"/>
    </row>
    <row r="8" spans="1:9" ht="16.5">
      <c r="A8" s="14"/>
      <c r="B8" s="14"/>
      <c r="C8" s="14"/>
      <c r="D8" s="14"/>
      <c r="E8" s="29" t="s">
        <v>25</v>
      </c>
      <c r="F8" s="47" t="str">
        <f>B2</f>
        <v>1,3,5</v>
      </c>
      <c r="H8" s="48"/>
      <c r="I8" s="49"/>
    </row>
    <row r="9" spans="1:9" ht="12.75">
      <c r="A9" s="14"/>
      <c r="B9" s="14"/>
      <c r="C9" s="14"/>
      <c r="D9" s="14"/>
      <c r="E9" s="14"/>
      <c r="F9" s="14"/>
      <c r="G9" s="26"/>
      <c r="H9" s="50"/>
      <c r="I9" s="51"/>
    </row>
    <row r="10" spans="1:9" ht="12.75">
      <c r="A10" s="14"/>
      <c r="B10" s="14"/>
      <c r="C10" s="14"/>
      <c r="D10" s="14"/>
      <c r="E10" s="14"/>
      <c r="F10" s="14"/>
      <c r="G10" s="26"/>
      <c r="H10" s="50"/>
      <c r="I10" s="51"/>
    </row>
    <row r="11" spans="1:9" ht="12.75">
      <c r="A11" s="14"/>
      <c r="B11" s="14"/>
      <c r="C11" s="14"/>
      <c r="D11" s="14"/>
      <c r="E11" s="14"/>
      <c r="F11" s="14"/>
      <c r="G11" s="26"/>
      <c r="H11" s="50"/>
      <c r="I11" s="51"/>
    </row>
  </sheetData>
  <sheetProtection/>
  <mergeCells count="1">
    <mergeCell ref="A7:H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R60"/>
  <sheetViews>
    <sheetView zoomScale="120" zoomScaleNormal="120" zoomScalePageLayoutView="0" workbookViewId="0" topLeftCell="A37">
      <selection activeCell="G10" sqref="G10:I10"/>
    </sheetView>
  </sheetViews>
  <sheetFormatPr defaultColWidth="9.140625" defaultRowHeight="12.75"/>
  <cols>
    <col min="1" max="1" width="7.140625" style="0" customWidth="1"/>
    <col min="2" max="2" width="8.57421875" style="0" customWidth="1"/>
    <col min="3" max="3" width="8.7109375" style="0" customWidth="1"/>
    <col min="9" max="9" width="13.00390625" style="0" customWidth="1"/>
    <col min="14" max="14" width="62.421875" style="0" customWidth="1"/>
  </cols>
  <sheetData>
    <row r="1" spans="1:9" ht="16.5">
      <c r="A1" s="15" t="s">
        <v>16</v>
      </c>
      <c r="B1" s="28">
        <v>1</v>
      </c>
      <c r="C1" s="14"/>
      <c r="D1" s="4" t="s">
        <v>5</v>
      </c>
      <c r="E1" s="14"/>
      <c r="F1" s="14"/>
      <c r="G1" s="26"/>
      <c r="H1" s="14"/>
      <c r="I1" s="26"/>
    </row>
    <row r="2" spans="1:9" ht="16.5">
      <c r="A2" s="15" t="s">
        <v>17</v>
      </c>
      <c r="B2" s="28">
        <v>1.4</v>
      </c>
      <c r="C2" s="14"/>
      <c r="D2" s="20" t="s">
        <v>159</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c r="C6" s="14"/>
      <c r="D6" s="14"/>
      <c r="E6" s="44">
        <v>364.5</v>
      </c>
      <c r="F6" s="43" t="s">
        <v>162</v>
      </c>
      <c r="G6" s="45"/>
      <c r="H6" s="14"/>
      <c r="I6" s="45"/>
    </row>
    <row r="7" spans="1:9" ht="12.75" customHeight="1">
      <c r="A7" s="42"/>
      <c r="B7" s="87" t="s">
        <v>161</v>
      </c>
      <c r="C7" s="44"/>
      <c r="D7" s="44"/>
      <c r="E7" s="44">
        <v>296.1</v>
      </c>
      <c r="F7" s="43" t="s">
        <v>162</v>
      </c>
      <c r="G7" s="45">
        <v>0</v>
      </c>
      <c r="H7" s="14"/>
      <c r="I7" s="45">
        <f>E7*G7</f>
        <v>0</v>
      </c>
    </row>
    <row r="8" spans="1:9" ht="12.75" customHeight="1">
      <c r="A8" s="42"/>
      <c r="B8" s="87" t="s">
        <v>163</v>
      </c>
      <c r="C8" s="44"/>
      <c r="D8" s="44"/>
      <c r="E8" s="44">
        <v>72.9</v>
      </c>
      <c r="F8" s="43" t="s">
        <v>162</v>
      </c>
      <c r="G8" s="45"/>
      <c r="H8" s="14"/>
      <c r="I8" s="45"/>
    </row>
    <row r="9" spans="1:9" ht="63.75" customHeight="1">
      <c r="A9" s="133" t="s">
        <v>160</v>
      </c>
      <c r="B9" s="133"/>
      <c r="C9" s="133"/>
      <c r="D9" s="133"/>
      <c r="E9" s="133"/>
      <c r="F9" s="133"/>
      <c r="G9" s="133"/>
      <c r="H9" s="133"/>
      <c r="I9" s="46"/>
    </row>
    <row r="10" spans="1:15" ht="12.75">
      <c r="A10" s="42">
        <v>2</v>
      </c>
      <c r="B10" s="43"/>
      <c r="C10" s="14"/>
      <c r="D10" s="14"/>
      <c r="E10" s="44">
        <v>10.94</v>
      </c>
      <c r="F10" s="43" t="s">
        <v>162</v>
      </c>
      <c r="G10" s="45"/>
      <c r="H10" s="14"/>
      <c r="I10" s="45"/>
      <c r="O10" s="81"/>
    </row>
    <row r="11" spans="1:9" ht="63.75" customHeight="1">
      <c r="A11" s="133" t="s">
        <v>164</v>
      </c>
      <c r="B11" s="133"/>
      <c r="C11" s="133"/>
      <c r="D11" s="133"/>
      <c r="E11" s="133"/>
      <c r="F11" s="133"/>
      <c r="G11" s="133"/>
      <c r="H11" s="133"/>
      <c r="I11" s="46"/>
    </row>
    <row r="12" spans="1:18" ht="12.75">
      <c r="A12" s="42">
        <v>3</v>
      </c>
      <c r="B12" s="43"/>
      <c r="C12" s="14"/>
      <c r="D12" s="14"/>
      <c r="E12" s="44">
        <v>230</v>
      </c>
      <c r="F12" s="43" t="s">
        <v>33</v>
      </c>
      <c r="G12" s="45">
        <v>0</v>
      </c>
      <c r="H12" s="14"/>
      <c r="I12" s="45">
        <f>E12*G12</f>
        <v>0</v>
      </c>
      <c r="M12" s="88"/>
      <c r="N12" s="80"/>
      <c r="O12" s="84"/>
      <c r="P12" s="85"/>
      <c r="Q12" s="86"/>
      <c r="R12" s="86"/>
    </row>
    <row r="13" spans="1:18" ht="63.75" customHeight="1">
      <c r="A13" s="133" t="s">
        <v>165</v>
      </c>
      <c r="B13" s="133"/>
      <c r="C13" s="133"/>
      <c r="D13" s="133"/>
      <c r="E13" s="133"/>
      <c r="F13" s="133"/>
      <c r="G13" s="133"/>
      <c r="H13" s="133"/>
      <c r="I13" s="46"/>
      <c r="M13" s="88"/>
      <c r="N13" s="89"/>
      <c r="O13" s="84"/>
      <c r="P13" s="85"/>
      <c r="Q13" s="90"/>
      <c r="R13" s="86"/>
    </row>
    <row r="14" spans="1:18" ht="12.75">
      <c r="A14" s="42">
        <v>4</v>
      </c>
      <c r="B14" s="43"/>
      <c r="C14" s="14"/>
      <c r="D14" s="14"/>
      <c r="E14" s="44">
        <v>23</v>
      </c>
      <c r="F14" s="43" t="s">
        <v>42</v>
      </c>
      <c r="G14" s="45">
        <v>0</v>
      </c>
      <c r="H14" s="14"/>
      <c r="I14" s="45">
        <f>E14*G14</f>
        <v>0</v>
      </c>
      <c r="M14" s="88"/>
      <c r="N14" s="83"/>
      <c r="O14" s="84"/>
      <c r="P14" s="85"/>
      <c r="Q14" s="86"/>
      <c r="R14" s="86"/>
    </row>
    <row r="15" spans="1:18" ht="63.75" customHeight="1">
      <c r="A15" s="133" t="s">
        <v>171</v>
      </c>
      <c r="B15" s="133"/>
      <c r="C15" s="133"/>
      <c r="D15" s="133"/>
      <c r="E15" s="133"/>
      <c r="F15" s="133"/>
      <c r="G15" s="133"/>
      <c r="H15" s="133"/>
      <c r="I15" s="46"/>
      <c r="M15" s="88"/>
      <c r="N15" s="83"/>
      <c r="O15" s="84"/>
      <c r="P15" s="85"/>
      <c r="Q15" s="86"/>
      <c r="R15" s="86"/>
    </row>
    <row r="16" spans="1:18" ht="12.75">
      <c r="A16" s="42">
        <v>5</v>
      </c>
      <c r="B16" s="43"/>
      <c r="C16" s="14"/>
      <c r="D16" s="14"/>
      <c r="E16" s="44">
        <v>85</v>
      </c>
      <c r="F16" s="43" t="s">
        <v>42</v>
      </c>
      <c r="G16" s="45">
        <v>0</v>
      </c>
      <c r="H16" s="14"/>
      <c r="I16" s="45">
        <f>E16*G16</f>
        <v>0</v>
      </c>
      <c r="M16" s="88"/>
      <c r="N16" s="83"/>
      <c r="O16" s="84"/>
      <c r="P16" s="85"/>
      <c r="Q16" s="86"/>
      <c r="R16" s="86"/>
    </row>
    <row r="17" spans="1:18" ht="63.75" customHeight="1">
      <c r="A17" s="133" t="s">
        <v>172</v>
      </c>
      <c r="B17" s="133"/>
      <c r="C17" s="133"/>
      <c r="D17" s="133"/>
      <c r="E17" s="133"/>
      <c r="F17" s="133"/>
      <c r="G17" s="133"/>
      <c r="H17" s="133"/>
      <c r="I17" s="46"/>
      <c r="M17" s="88"/>
      <c r="N17" s="83"/>
      <c r="O17" s="84"/>
      <c r="P17" s="85"/>
      <c r="Q17" s="86"/>
      <c r="R17" s="86"/>
    </row>
    <row r="18" spans="1:18" ht="12.75">
      <c r="A18" s="42">
        <v>6</v>
      </c>
      <c r="B18" s="43"/>
      <c r="C18" s="14"/>
      <c r="D18" s="14"/>
      <c r="E18" s="44">
        <v>135</v>
      </c>
      <c r="F18" s="43" t="s">
        <v>42</v>
      </c>
      <c r="G18" s="45">
        <v>0</v>
      </c>
      <c r="H18" s="14"/>
      <c r="I18" s="45">
        <f>E18*G18</f>
        <v>0</v>
      </c>
      <c r="M18" s="88"/>
      <c r="N18" s="80"/>
      <c r="O18" s="84"/>
      <c r="P18" s="85"/>
      <c r="Q18" s="86"/>
      <c r="R18" s="86"/>
    </row>
    <row r="19" spans="1:18" ht="63.75" customHeight="1">
      <c r="A19" s="133" t="s">
        <v>166</v>
      </c>
      <c r="B19" s="133"/>
      <c r="C19" s="133"/>
      <c r="D19" s="133"/>
      <c r="E19" s="133"/>
      <c r="F19" s="133"/>
      <c r="G19" s="133"/>
      <c r="H19" s="133"/>
      <c r="I19" s="46"/>
      <c r="M19" s="88"/>
      <c r="N19" s="83"/>
      <c r="O19" s="84"/>
      <c r="P19" s="85"/>
      <c r="Q19" s="86"/>
      <c r="R19" s="86"/>
    </row>
    <row r="20" spans="1:18" ht="12.75">
      <c r="A20" s="42">
        <v>7</v>
      </c>
      <c r="B20" s="43"/>
      <c r="C20" s="14"/>
      <c r="D20" s="14"/>
      <c r="E20" s="44">
        <v>70</v>
      </c>
      <c r="F20" s="43" t="s">
        <v>42</v>
      </c>
      <c r="G20" s="45">
        <v>0</v>
      </c>
      <c r="H20" s="14"/>
      <c r="I20" s="45">
        <f>E20*G20</f>
        <v>0</v>
      </c>
      <c r="M20" s="88"/>
      <c r="N20" s="80"/>
      <c r="O20" s="84"/>
      <c r="P20" s="85"/>
      <c r="Q20" s="86"/>
      <c r="R20" s="86"/>
    </row>
    <row r="21" spans="1:18" ht="63.75" customHeight="1">
      <c r="A21" s="133" t="s">
        <v>167</v>
      </c>
      <c r="B21" s="133"/>
      <c r="C21" s="133"/>
      <c r="D21" s="133"/>
      <c r="E21" s="133"/>
      <c r="F21" s="133"/>
      <c r="G21" s="133"/>
      <c r="H21" s="133"/>
      <c r="I21" s="46"/>
      <c r="M21" s="88"/>
      <c r="N21" s="80"/>
      <c r="O21" s="84"/>
      <c r="P21" s="85"/>
      <c r="Q21" s="86"/>
      <c r="R21" s="86"/>
    </row>
    <row r="22" spans="1:18" ht="12.75">
      <c r="A22" s="42">
        <v>8</v>
      </c>
      <c r="B22" s="43"/>
      <c r="C22" s="14"/>
      <c r="D22" s="14"/>
      <c r="E22" s="44">
        <v>50</v>
      </c>
      <c r="F22" s="43" t="s">
        <v>36</v>
      </c>
      <c r="G22" s="45">
        <v>0</v>
      </c>
      <c r="H22" s="14"/>
      <c r="I22" s="45">
        <f>E22*G22</f>
        <v>0</v>
      </c>
      <c r="M22" s="88"/>
      <c r="N22" s="80"/>
      <c r="O22" s="84"/>
      <c r="P22" s="85"/>
      <c r="Q22" s="86"/>
      <c r="R22" s="86"/>
    </row>
    <row r="23" spans="1:18" ht="63.75" customHeight="1">
      <c r="A23" s="133" t="s">
        <v>168</v>
      </c>
      <c r="B23" s="133"/>
      <c r="C23" s="133"/>
      <c r="D23" s="133"/>
      <c r="E23" s="133"/>
      <c r="F23" s="133"/>
      <c r="G23" s="133"/>
      <c r="H23" s="133"/>
      <c r="I23" s="46"/>
      <c r="M23" s="88"/>
      <c r="N23" s="80"/>
      <c r="O23" s="84"/>
      <c r="P23" s="85"/>
      <c r="Q23" s="86"/>
      <c r="R23" s="86"/>
    </row>
    <row r="24" spans="1:18" ht="12.75">
      <c r="A24" s="42">
        <v>9</v>
      </c>
      <c r="B24" s="43"/>
      <c r="C24" s="14"/>
      <c r="D24" s="14"/>
      <c r="E24" s="44">
        <v>200</v>
      </c>
      <c r="F24" s="43" t="s">
        <v>36</v>
      </c>
      <c r="G24" s="45">
        <v>0</v>
      </c>
      <c r="H24" s="14"/>
      <c r="I24" s="45">
        <f>E24*G24</f>
        <v>0</v>
      </c>
      <c r="M24" s="88"/>
      <c r="N24" s="80"/>
      <c r="O24" s="91"/>
      <c r="P24" s="92"/>
      <c r="Q24" s="93"/>
      <c r="R24" s="86"/>
    </row>
    <row r="25" spans="1:9" ht="63.75" customHeight="1">
      <c r="A25" s="133" t="s">
        <v>170</v>
      </c>
      <c r="B25" s="133"/>
      <c r="C25" s="133"/>
      <c r="D25" s="133"/>
      <c r="E25" s="133"/>
      <c r="F25" s="133"/>
      <c r="G25" s="133"/>
      <c r="H25" s="133"/>
      <c r="I25" s="46"/>
    </row>
    <row r="26" spans="1:18" ht="12.75">
      <c r="A26" s="42">
        <v>10</v>
      </c>
      <c r="B26" s="43"/>
      <c r="C26" s="14"/>
      <c r="D26" s="14"/>
      <c r="E26" s="44">
        <v>6</v>
      </c>
      <c r="F26" s="43" t="s">
        <v>36</v>
      </c>
      <c r="G26" s="45">
        <v>0</v>
      </c>
      <c r="H26" s="14"/>
      <c r="I26" s="45">
        <f>E26*G26</f>
        <v>0</v>
      </c>
      <c r="M26" s="88"/>
      <c r="N26" s="82"/>
      <c r="O26" s="94"/>
      <c r="P26" s="95"/>
      <c r="Q26" s="86"/>
      <c r="R26" s="86"/>
    </row>
    <row r="27" spans="1:18" ht="63.75" customHeight="1">
      <c r="A27" s="133" t="s">
        <v>173</v>
      </c>
      <c r="B27" s="133"/>
      <c r="C27" s="133"/>
      <c r="D27" s="133"/>
      <c r="E27" s="133"/>
      <c r="F27" s="133"/>
      <c r="G27" s="133"/>
      <c r="H27" s="133"/>
      <c r="I27" s="46"/>
      <c r="M27" s="88"/>
      <c r="N27" s="82"/>
      <c r="O27" s="94"/>
      <c r="P27" s="95"/>
      <c r="Q27" s="86"/>
      <c r="R27" s="86"/>
    </row>
    <row r="28" spans="1:18" ht="12.75">
      <c r="A28" s="42">
        <v>11</v>
      </c>
      <c r="B28" s="87" t="s">
        <v>175</v>
      </c>
      <c r="C28" s="14"/>
      <c r="D28" s="14"/>
      <c r="E28" s="44">
        <v>20</v>
      </c>
      <c r="F28" s="43" t="s">
        <v>36</v>
      </c>
      <c r="G28" s="45">
        <v>0</v>
      </c>
      <c r="H28" s="14"/>
      <c r="I28" s="45">
        <f>E28*G28</f>
        <v>0</v>
      </c>
      <c r="M28" s="88"/>
      <c r="N28" s="80"/>
      <c r="O28" s="90"/>
      <c r="P28" s="90"/>
      <c r="Q28" s="90"/>
      <c r="R28" s="90"/>
    </row>
    <row r="29" spans="1:18" ht="63.75" customHeight="1">
      <c r="A29" s="133" t="s">
        <v>174</v>
      </c>
      <c r="B29" s="133"/>
      <c r="C29" s="133"/>
      <c r="D29" s="133"/>
      <c r="E29" s="133"/>
      <c r="F29" s="133"/>
      <c r="G29" s="133"/>
      <c r="H29" s="133"/>
      <c r="I29" s="46"/>
      <c r="M29" s="88"/>
      <c r="N29" s="80"/>
      <c r="O29" s="84"/>
      <c r="P29" s="85"/>
      <c r="Q29" s="86"/>
      <c r="R29" s="86"/>
    </row>
    <row r="30" spans="1:18" ht="12.75">
      <c r="A30" s="42">
        <v>12</v>
      </c>
      <c r="B30" s="43"/>
      <c r="C30" s="14"/>
      <c r="D30" s="14"/>
      <c r="E30" s="44">
        <v>2</v>
      </c>
      <c r="F30" s="43" t="s">
        <v>42</v>
      </c>
      <c r="G30" s="45">
        <v>0</v>
      </c>
      <c r="H30" s="14"/>
      <c r="I30" s="45">
        <f>E30*G30</f>
        <v>0</v>
      </c>
      <c r="M30" s="90"/>
      <c r="N30" s="83"/>
      <c r="O30" s="84"/>
      <c r="P30" s="85"/>
      <c r="Q30" s="86"/>
      <c r="R30" s="86"/>
    </row>
    <row r="31" spans="1:18" ht="63.75" customHeight="1">
      <c r="A31" s="133" t="s">
        <v>176</v>
      </c>
      <c r="B31" s="133"/>
      <c r="C31" s="133"/>
      <c r="D31" s="133"/>
      <c r="E31" s="133"/>
      <c r="F31" s="133"/>
      <c r="G31" s="133"/>
      <c r="H31" s="133"/>
      <c r="I31" s="46"/>
      <c r="M31" s="88"/>
      <c r="N31" s="80"/>
      <c r="O31" s="84"/>
      <c r="P31" s="85"/>
      <c r="Q31" s="86"/>
      <c r="R31" s="86"/>
    </row>
    <row r="32" spans="1:18" ht="12.75">
      <c r="A32" s="42">
        <v>13</v>
      </c>
      <c r="B32" s="43"/>
      <c r="C32" s="14"/>
      <c r="D32" s="14"/>
      <c r="E32" s="44">
        <v>8</v>
      </c>
      <c r="F32" s="43" t="s">
        <v>42</v>
      </c>
      <c r="G32" s="45">
        <v>0</v>
      </c>
      <c r="H32" s="14"/>
      <c r="I32" s="45">
        <f>E32*G32</f>
        <v>0</v>
      </c>
      <c r="M32" s="88"/>
      <c r="N32" s="83"/>
      <c r="O32" s="84"/>
      <c r="P32" s="85"/>
      <c r="Q32" s="86"/>
      <c r="R32" s="86"/>
    </row>
    <row r="33" spans="1:18" ht="63.75" customHeight="1">
      <c r="A33" s="133" t="s">
        <v>177</v>
      </c>
      <c r="B33" s="133"/>
      <c r="C33" s="133"/>
      <c r="D33" s="133"/>
      <c r="E33" s="133"/>
      <c r="F33" s="133"/>
      <c r="G33" s="133"/>
      <c r="H33" s="133"/>
      <c r="I33" s="46"/>
      <c r="M33" s="88"/>
      <c r="N33" s="80"/>
      <c r="O33" s="84"/>
      <c r="P33" s="85"/>
      <c r="Q33" s="86"/>
      <c r="R33" s="86"/>
    </row>
    <row r="34" spans="1:18" ht="12.75">
      <c r="A34" s="42">
        <v>14</v>
      </c>
      <c r="B34" s="43"/>
      <c r="C34" s="14"/>
      <c r="D34" s="14"/>
      <c r="E34" s="44">
        <v>25</v>
      </c>
      <c r="F34" s="43" t="s">
        <v>24</v>
      </c>
      <c r="G34" s="45">
        <v>0</v>
      </c>
      <c r="H34" s="14"/>
      <c r="I34" s="45">
        <f>E34*G34</f>
        <v>0</v>
      </c>
      <c r="M34" s="88"/>
      <c r="N34" s="83"/>
      <c r="O34" s="84"/>
      <c r="P34" s="85"/>
      <c r="Q34" s="86"/>
      <c r="R34" s="86"/>
    </row>
    <row r="35" spans="1:18" ht="63.75" customHeight="1">
      <c r="A35" s="133" t="s">
        <v>178</v>
      </c>
      <c r="B35" s="133"/>
      <c r="C35" s="133"/>
      <c r="D35" s="133"/>
      <c r="E35" s="133"/>
      <c r="F35" s="133"/>
      <c r="G35" s="133"/>
      <c r="H35" s="133"/>
      <c r="I35" s="46"/>
      <c r="M35" s="88"/>
      <c r="N35" s="80"/>
      <c r="O35" s="91"/>
      <c r="P35" s="92"/>
      <c r="Q35" s="93"/>
      <c r="R35" s="86"/>
    </row>
    <row r="36" spans="1:18" ht="12.75">
      <c r="A36" s="42">
        <v>15</v>
      </c>
      <c r="B36" s="43"/>
      <c r="C36" s="14"/>
      <c r="D36" s="14"/>
      <c r="E36" s="44">
        <v>22</v>
      </c>
      <c r="F36" s="43" t="s">
        <v>24</v>
      </c>
      <c r="G36" s="45">
        <v>0</v>
      </c>
      <c r="H36" s="14"/>
      <c r="I36" s="45">
        <f>E36*G36</f>
        <v>0</v>
      </c>
      <c r="M36" s="88"/>
      <c r="N36" s="80"/>
      <c r="O36" s="91"/>
      <c r="P36" s="92"/>
      <c r="Q36" s="93"/>
      <c r="R36" s="86"/>
    </row>
    <row r="37" spans="1:18" ht="63.75" customHeight="1">
      <c r="A37" s="133" t="s">
        <v>180</v>
      </c>
      <c r="B37" s="133"/>
      <c r="C37" s="133"/>
      <c r="D37" s="133"/>
      <c r="E37" s="133"/>
      <c r="F37" s="133"/>
      <c r="G37" s="133"/>
      <c r="H37" s="133"/>
      <c r="I37" s="46"/>
      <c r="M37" s="88"/>
      <c r="N37" s="80"/>
      <c r="O37" s="91"/>
      <c r="P37" s="92"/>
      <c r="Q37" s="93"/>
      <c r="R37" s="86"/>
    </row>
    <row r="38" spans="1:18" ht="12.75">
      <c r="A38" s="42">
        <v>16</v>
      </c>
      <c r="B38" s="43"/>
      <c r="C38" s="14"/>
      <c r="D38" s="14"/>
      <c r="E38" s="44">
        <v>3</v>
      </c>
      <c r="F38" s="43" t="s">
        <v>24</v>
      </c>
      <c r="G38" s="45">
        <v>0</v>
      </c>
      <c r="H38" s="14"/>
      <c r="I38" s="45">
        <f>E38*G38</f>
        <v>0</v>
      </c>
      <c r="M38" s="88"/>
      <c r="N38" s="80"/>
      <c r="O38" s="91"/>
      <c r="P38" s="92"/>
      <c r="Q38" s="93"/>
      <c r="R38" s="86"/>
    </row>
    <row r="39" spans="1:18" ht="63.75" customHeight="1">
      <c r="A39" s="133" t="s">
        <v>181</v>
      </c>
      <c r="B39" s="133"/>
      <c r="C39" s="133"/>
      <c r="D39" s="133"/>
      <c r="E39" s="133"/>
      <c r="F39" s="133"/>
      <c r="G39" s="133"/>
      <c r="H39" s="133"/>
      <c r="I39" s="46"/>
      <c r="M39" s="88"/>
      <c r="N39" s="80"/>
      <c r="O39" s="91"/>
      <c r="P39" s="92"/>
      <c r="Q39" s="93"/>
      <c r="R39" s="86"/>
    </row>
    <row r="40" spans="1:18" ht="12.75">
      <c r="A40" s="42">
        <v>17</v>
      </c>
      <c r="B40" s="43"/>
      <c r="C40" s="14"/>
      <c r="D40" s="14"/>
      <c r="E40" s="44">
        <v>4</v>
      </c>
      <c r="F40" s="43" t="s">
        <v>24</v>
      </c>
      <c r="G40" s="45">
        <v>0</v>
      </c>
      <c r="H40" s="14"/>
      <c r="I40" s="45">
        <f>E40*G40</f>
        <v>0</v>
      </c>
      <c r="M40" s="88"/>
      <c r="N40" s="80"/>
      <c r="O40" s="91"/>
      <c r="P40" s="92"/>
      <c r="Q40" s="93"/>
      <c r="R40" s="86"/>
    </row>
    <row r="41" spans="1:18" ht="63.75" customHeight="1">
      <c r="A41" s="133" t="s">
        <v>182</v>
      </c>
      <c r="B41" s="133"/>
      <c r="C41" s="133"/>
      <c r="D41" s="133"/>
      <c r="E41" s="133"/>
      <c r="F41" s="133"/>
      <c r="G41" s="133"/>
      <c r="H41" s="133"/>
      <c r="I41" s="46"/>
      <c r="M41" s="88"/>
      <c r="N41" s="80"/>
      <c r="O41" s="84"/>
      <c r="P41" s="85"/>
      <c r="Q41" s="86"/>
      <c r="R41" s="86"/>
    </row>
    <row r="42" spans="1:18" ht="12.75">
      <c r="A42" s="42">
        <v>18</v>
      </c>
      <c r="B42" s="43"/>
      <c r="C42" s="14"/>
      <c r="D42" s="14"/>
      <c r="E42" s="44"/>
      <c r="F42" s="43"/>
      <c r="G42" s="45"/>
      <c r="H42" s="14"/>
      <c r="I42" s="45"/>
      <c r="M42" s="88"/>
      <c r="O42" s="84"/>
      <c r="P42" s="85"/>
      <c r="Q42" s="86"/>
      <c r="R42" s="86"/>
    </row>
    <row r="43" spans="1:18" ht="12.75">
      <c r="A43" s="42"/>
      <c r="B43" s="134" t="s">
        <v>184</v>
      </c>
      <c r="C43" s="134"/>
      <c r="D43" s="134"/>
      <c r="E43" s="44">
        <v>45</v>
      </c>
      <c r="F43" s="43" t="s">
        <v>36</v>
      </c>
      <c r="G43" s="45">
        <v>0</v>
      </c>
      <c r="H43" s="14"/>
      <c r="I43" s="45">
        <f>E43*G43</f>
        <v>0</v>
      </c>
      <c r="M43" s="88"/>
      <c r="O43" s="84"/>
      <c r="P43" s="85"/>
      <c r="Q43" s="86"/>
      <c r="R43" s="86"/>
    </row>
    <row r="44" spans="1:18" ht="12.75">
      <c r="A44" s="42"/>
      <c r="B44" s="134" t="s">
        <v>185</v>
      </c>
      <c r="C44" s="134"/>
      <c r="D44" s="134"/>
      <c r="E44" s="44">
        <v>20</v>
      </c>
      <c r="F44" s="43" t="s">
        <v>36</v>
      </c>
      <c r="G44" s="45">
        <v>0</v>
      </c>
      <c r="H44" s="14"/>
      <c r="I44" s="45">
        <f>E44*G44</f>
        <v>0</v>
      </c>
      <c r="M44" s="88"/>
      <c r="O44" s="84"/>
      <c r="P44" s="85"/>
      <c r="Q44" s="86"/>
      <c r="R44" s="86"/>
    </row>
    <row r="45" spans="1:18" ht="12.75">
      <c r="A45" s="42"/>
      <c r="B45" s="134" t="s">
        <v>186</v>
      </c>
      <c r="C45" s="134"/>
      <c r="D45" s="134"/>
      <c r="E45" s="44">
        <v>30</v>
      </c>
      <c r="F45" s="43" t="s">
        <v>36</v>
      </c>
      <c r="G45" s="45">
        <v>0</v>
      </c>
      <c r="H45" s="14"/>
      <c r="I45" s="45">
        <f>E45*G45</f>
        <v>0</v>
      </c>
      <c r="M45" s="88"/>
      <c r="O45" s="84"/>
      <c r="P45" s="85"/>
      <c r="Q45" s="86"/>
      <c r="R45" s="86"/>
    </row>
    <row r="46" spans="1:18" ht="12.75">
      <c r="A46" s="42"/>
      <c r="B46" s="134" t="s">
        <v>187</v>
      </c>
      <c r="C46" s="134"/>
      <c r="D46" s="134"/>
      <c r="E46" s="44">
        <v>20</v>
      </c>
      <c r="F46" s="43" t="s">
        <v>36</v>
      </c>
      <c r="G46" s="45">
        <v>0</v>
      </c>
      <c r="H46" s="14"/>
      <c r="I46" s="45">
        <f>E46*G46</f>
        <v>0</v>
      </c>
      <c r="M46" s="88"/>
      <c r="O46" s="84"/>
      <c r="P46" s="85"/>
      <c r="Q46" s="86"/>
      <c r="R46" s="86"/>
    </row>
    <row r="47" spans="1:18" ht="12.75">
      <c r="A47" s="42"/>
      <c r="B47" s="134" t="s">
        <v>188</v>
      </c>
      <c r="C47" s="134"/>
      <c r="D47" s="134"/>
      <c r="E47" s="44">
        <v>15</v>
      </c>
      <c r="F47" s="43" t="s">
        <v>36</v>
      </c>
      <c r="G47" s="45">
        <v>0</v>
      </c>
      <c r="H47" s="14"/>
      <c r="I47" s="45">
        <f>E47*G47</f>
        <v>0</v>
      </c>
      <c r="M47" s="88"/>
      <c r="O47" s="84"/>
      <c r="P47" s="85"/>
      <c r="Q47" s="86"/>
      <c r="R47" s="86"/>
    </row>
    <row r="48" spans="1:18" ht="63.75" customHeight="1">
      <c r="A48" s="133" t="s">
        <v>183</v>
      </c>
      <c r="B48" s="133"/>
      <c r="C48" s="133"/>
      <c r="D48" s="133"/>
      <c r="E48" s="133"/>
      <c r="F48" s="133"/>
      <c r="G48" s="133"/>
      <c r="H48" s="133"/>
      <c r="I48" s="46"/>
      <c r="M48" s="88"/>
      <c r="N48" s="80"/>
      <c r="O48" s="84"/>
      <c r="P48" s="85"/>
      <c r="Q48" s="86"/>
      <c r="R48" s="86"/>
    </row>
    <row r="49" spans="1:9" ht="16.5">
      <c r="A49" s="14"/>
      <c r="B49" s="14"/>
      <c r="C49" s="14"/>
      <c r="D49" s="14"/>
      <c r="E49" s="29" t="s">
        <v>25</v>
      </c>
      <c r="F49" s="47">
        <f>B2</f>
        <v>1.4</v>
      </c>
      <c r="H49" s="48" t="s">
        <v>1</v>
      </c>
      <c r="I49" s="49">
        <f>SUM(I6:I48)</f>
        <v>0</v>
      </c>
    </row>
    <row r="50" spans="1:9" ht="12.75">
      <c r="A50" s="14"/>
      <c r="B50" s="14"/>
      <c r="C50" s="14"/>
      <c r="D50" s="14"/>
      <c r="E50" s="14"/>
      <c r="F50" s="14"/>
      <c r="G50" s="26"/>
      <c r="H50" s="50"/>
      <c r="I50" s="51"/>
    </row>
    <row r="51" spans="1:9" ht="12.75">
      <c r="A51" s="14"/>
      <c r="B51" s="14"/>
      <c r="C51" s="14"/>
      <c r="D51" s="14"/>
      <c r="E51" s="14"/>
      <c r="F51" s="14"/>
      <c r="G51" s="26"/>
      <c r="H51" s="50"/>
      <c r="I51" s="51"/>
    </row>
    <row r="60" ht="12.75">
      <c r="N60" s="61"/>
    </row>
  </sheetData>
  <sheetProtection/>
  <mergeCells count="23">
    <mergeCell ref="A25:H25"/>
    <mergeCell ref="A9:H9"/>
    <mergeCell ref="A11:H11"/>
    <mergeCell ref="A13:H13"/>
    <mergeCell ref="A15:H15"/>
    <mergeCell ref="A17:H17"/>
    <mergeCell ref="A19:H19"/>
    <mergeCell ref="A21:H21"/>
    <mergeCell ref="A23:H23"/>
    <mergeCell ref="A27:H27"/>
    <mergeCell ref="A29:H29"/>
    <mergeCell ref="A31:H31"/>
    <mergeCell ref="A33:H33"/>
    <mergeCell ref="A35:H35"/>
    <mergeCell ref="A37:H37"/>
    <mergeCell ref="A39:H39"/>
    <mergeCell ref="A41:H41"/>
    <mergeCell ref="A48:H48"/>
    <mergeCell ref="B43:D43"/>
    <mergeCell ref="B44:D44"/>
    <mergeCell ref="B45:D45"/>
    <mergeCell ref="B46:D46"/>
    <mergeCell ref="B47:D4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68"/>
  <sheetViews>
    <sheetView zoomScale="120" zoomScaleNormal="120" zoomScalePageLayoutView="0" workbookViewId="0" topLeftCell="A49">
      <selection activeCell="G10" sqref="G10:I10"/>
    </sheetView>
  </sheetViews>
  <sheetFormatPr defaultColWidth="9.140625" defaultRowHeight="12.75"/>
  <cols>
    <col min="1" max="1" width="7.140625" style="0" customWidth="1"/>
    <col min="2" max="2" width="8.57421875" style="0" customWidth="1"/>
    <col min="3" max="3" width="8.7109375" style="0" customWidth="1"/>
    <col min="9" max="9" width="13.00390625" style="0" customWidth="1"/>
    <col min="14" max="14" width="62.421875" style="0" customWidth="1"/>
  </cols>
  <sheetData>
    <row r="1" spans="1:9" ht="16.5">
      <c r="A1" s="15" t="s">
        <v>16</v>
      </c>
      <c r="B1" s="28">
        <v>1</v>
      </c>
      <c r="C1" s="14"/>
      <c r="D1" s="4" t="s">
        <v>5</v>
      </c>
      <c r="E1" s="14"/>
      <c r="F1" s="14"/>
      <c r="G1" s="26"/>
      <c r="H1" s="14"/>
      <c r="I1" s="26"/>
    </row>
    <row r="2" spans="1:9" ht="13.5">
      <c r="A2" s="15" t="s">
        <v>17</v>
      </c>
      <c r="B2" s="64" t="s">
        <v>154</v>
      </c>
      <c r="C2" s="14"/>
      <c r="D2" s="65" t="s">
        <v>189</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c r="C6" s="14"/>
      <c r="D6" s="14"/>
      <c r="E6" s="44"/>
      <c r="F6" s="43"/>
      <c r="G6" s="45"/>
      <c r="H6" s="14"/>
      <c r="I6" s="45"/>
    </row>
    <row r="7" spans="1:9" ht="12.75" customHeight="1">
      <c r="A7" s="42"/>
      <c r="B7" s="87" t="s">
        <v>192</v>
      </c>
      <c r="C7" s="44"/>
      <c r="D7" s="44"/>
      <c r="E7" s="44">
        <v>20</v>
      </c>
      <c r="F7" s="43" t="s">
        <v>24</v>
      </c>
      <c r="G7" s="45">
        <v>0</v>
      </c>
      <c r="H7" s="14"/>
      <c r="I7" s="45">
        <f>E7*G7</f>
        <v>0</v>
      </c>
    </row>
    <row r="8" spans="1:9" ht="12.75" customHeight="1">
      <c r="A8" s="42"/>
      <c r="B8" s="87" t="s">
        <v>193</v>
      </c>
      <c r="C8" s="44"/>
      <c r="D8" s="44"/>
      <c r="E8" s="44">
        <v>15</v>
      </c>
      <c r="F8" s="43" t="s">
        <v>24</v>
      </c>
      <c r="G8" s="45"/>
      <c r="H8" s="14"/>
      <c r="I8" s="45"/>
    </row>
    <row r="9" spans="1:18" ht="63.75" customHeight="1">
      <c r="A9" s="133" t="s">
        <v>191</v>
      </c>
      <c r="B9" s="133"/>
      <c r="C9" s="133"/>
      <c r="D9" s="133"/>
      <c r="E9" s="133"/>
      <c r="F9" s="133"/>
      <c r="G9" s="133"/>
      <c r="H9" s="133"/>
      <c r="I9" s="46"/>
      <c r="M9" s="96"/>
      <c r="N9" s="97"/>
      <c r="O9" s="98"/>
      <c r="P9" s="99"/>
      <c r="Q9" s="100"/>
      <c r="R9" s="100"/>
    </row>
    <row r="10" spans="1:18" ht="12.75">
      <c r="A10" s="42">
        <v>2</v>
      </c>
      <c r="B10" s="87" t="s">
        <v>193</v>
      </c>
      <c r="C10" s="44"/>
      <c r="D10" s="44"/>
      <c r="E10" s="44">
        <v>2</v>
      </c>
      <c r="F10" s="43" t="s">
        <v>24</v>
      </c>
      <c r="G10" s="45"/>
      <c r="H10" s="14"/>
      <c r="I10" s="45"/>
      <c r="M10" s="96"/>
      <c r="N10" s="101"/>
      <c r="O10" s="98"/>
      <c r="P10" s="99"/>
      <c r="Q10" s="100"/>
      <c r="R10" s="100"/>
    </row>
    <row r="11" spans="1:18" ht="63.75" customHeight="1">
      <c r="A11" s="133" t="s">
        <v>194</v>
      </c>
      <c r="B11" s="133"/>
      <c r="C11" s="133"/>
      <c r="D11" s="133"/>
      <c r="E11" s="133"/>
      <c r="F11" s="133"/>
      <c r="G11" s="133"/>
      <c r="H11" s="133"/>
      <c r="I11" s="46"/>
      <c r="M11" s="96"/>
      <c r="N11" s="101"/>
      <c r="O11" s="98"/>
      <c r="P11" s="99"/>
      <c r="Q11" s="100"/>
      <c r="R11" s="100"/>
    </row>
    <row r="12" spans="1:18" ht="12.75">
      <c r="A12" s="42">
        <v>3</v>
      </c>
      <c r="B12" s="87" t="s">
        <v>197</v>
      </c>
      <c r="C12" s="44"/>
      <c r="D12" s="44"/>
      <c r="E12" s="44">
        <v>270</v>
      </c>
      <c r="F12" s="43" t="s">
        <v>36</v>
      </c>
      <c r="G12" s="45">
        <v>0</v>
      </c>
      <c r="H12" s="14"/>
      <c r="I12" s="45">
        <f>E12*G12</f>
        <v>0</v>
      </c>
      <c r="M12" s="96"/>
      <c r="N12" s="101"/>
      <c r="O12" s="98"/>
      <c r="P12" s="99"/>
      <c r="Q12" s="100"/>
      <c r="R12" s="100"/>
    </row>
    <row r="13" spans="1:18" ht="12.75">
      <c r="A13" s="42"/>
      <c r="B13" s="87" t="s">
        <v>198</v>
      </c>
      <c r="C13" s="44"/>
      <c r="D13" s="44"/>
      <c r="E13" s="44">
        <v>12</v>
      </c>
      <c r="F13" s="43" t="s">
        <v>36</v>
      </c>
      <c r="G13" s="45">
        <v>0</v>
      </c>
      <c r="H13" s="14"/>
      <c r="I13" s="45">
        <f>E13*G13</f>
        <v>0</v>
      </c>
      <c r="M13" s="96"/>
      <c r="N13" s="101"/>
      <c r="O13" s="98"/>
      <c r="P13" s="99"/>
      <c r="Q13" s="100"/>
      <c r="R13" s="100"/>
    </row>
    <row r="14" spans="1:18" ht="12.75">
      <c r="A14" s="42"/>
      <c r="B14" s="87" t="s">
        <v>198</v>
      </c>
      <c r="C14" s="44"/>
      <c r="D14" s="44"/>
      <c r="E14" s="44">
        <v>13</v>
      </c>
      <c r="F14" s="43" t="s">
        <v>36</v>
      </c>
      <c r="G14" s="45">
        <v>0</v>
      </c>
      <c r="H14" s="14"/>
      <c r="I14" s="45">
        <f>E14*G14</f>
        <v>0</v>
      </c>
      <c r="M14" s="96"/>
      <c r="N14" s="101"/>
      <c r="O14" s="98"/>
      <c r="P14" s="99"/>
      <c r="Q14" s="100"/>
      <c r="R14" s="100"/>
    </row>
    <row r="15" spans="1:18" ht="63.75" customHeight="1">
      <c r="A15" s="133" t="s">
        <v>196</v>
      </c>
      <c r="B15" s="133"/>
      <c r="C15" s="133"/>
      <c r="D15" s="133"/>
      <c r="E15" s="133"/>
      <c r="F15" s="133"/>
      <c r="G15" s="133"/>
      <c r="H15" s="133"/>
      <c r="I15" s="46"/>
      <c r="M15" s="96"/>
      <c r="N15" s="101"/>
      <c r="O15" s="98"/>
      <c r="P15" s="99"/>
      <c r="Q15" s="100"/>
      <c r="R15" s="100"/>
    </row>
    <row r="16" spans="1:18" ht="12.75">
      <c r="A16" s="42">
        <v>4</v>
      </c>
      <c r="B16" s="87" t="s">
        <v>200</v>
      </c>
      <c r="C16" s="44"/>
      <c r="D16" s="44"/>
      <c r="E16" s="44">
        <v>8</v>
      </c>
      <c r="F16" s="43" t="s">
        <v>36</v>
      </c>
      <c r="G16" s="45">
        <v>0</v>
      </c>
      <c r="H16" s="14"/>
      <c r="I16" s="45">
        <f>E16*G16</f>
        <v>0</v>
      </c>
      <c r="M16" s="96"/>
      <c r="N16" s="101"/>
      <c r="O16" s="98"/>
      <c r="P16" s="99"/>
      <c r="Q16" s="100"/>
      <c r="R16" s="100"/>
    </row>
    <row r="17" spans="1:18" ht="12.75">
      <c r="A17" s="42"/>
      <c r="B17" s="87" t="s">
        <v>201</v>
      </c>
      <c r="C17" s="44"/>
      <c r="D17" s="44"/>
      <c r="E17" s="44">
        <v>3</v>
      </c>
      <c r="F17" s="43" t="s">
        <v>36</v>
      </c>
      <c r="G17" s="45">
        <v>0</v>
      </c>
      <c r="H17" s="14"/>
      <c r="I17" s="45">
        <f>E17*G17</f>
        <v>0</v>
      </c>
      <c r="M17" s="96"/>
      <c r="N17" s="101"/>
      <c r="O17" s="98"/>
      <c r="P17" s="99"/>
      <c r="Q17" s="100"/>
      <c r="R17" s="100"/>
    </row>
    <row r="18" spans="1:18" ht="13.5">
      <c r="A18" s="42"/>
      <c r="B18" s="87" t="s">
        <v>209</v>
      </c>
      <c r="C18" s="44"/>
      <c r="D18" s="44"/>
      <c r="E18" s="44">
        <v>78</v>
      </c>
      <c r="F18" s="43" t="s">
        <v>36</v>
      </c>
      <c r="G18" s="45">
        <v>0</v>
      </c>
      <c r="H18" s="14"/>
      <c r="I18" s="45">
        <f>E18*G18</f>
        <v>0</v>
      </c>
      <c r="M18" s="96"/>
      <c r="N18" s="101"/>
      <c r="O18" s="98"/>
      <c r="P18" s="99"/>
      <c r="Q18" s="100"/>
      <c r="R18" s="100"/>
    </row>
    <row r="19" spans="1:18" ht="63.75" customHeight="1">
      <c r="A19" s="133" t="s">
        <v>199</v>
      </c>
      <c r="B19" s="133"/>
      <c r="C19" s="133"/>
      <c r="D19" s="133"/>
      <c r="E19" s="133"/>
      <c r="F19" s="133"/>
      <c r="G19" s="133"/>
      <c r="H19" s="133"/>
      <c r="I19" s="46"/>
      <c r="M19" s="96"/>
      <c r="N19" s="101"/>
      <c r="O19" s="98"/>
      <c r="P19" s="99"/>
      <c r="Q19" s="100"/>
      <c r="R19" s="100"/>
    </row>
    <row r="20" spans="1:18" ht="12.75">
      <c r="A20" s="42">
        <v>5</v>
      </c>
      <c r="B20" s="87" t="s">
        <v>197</v>
      </c>
      <c r="C20" s="44"/>
      <c r="D20" s="44"/>
      <c r="E20" s="44">
        <v>18</v>
      </c>
      <c r="F20" s="43" t="s">
        <v>24</v>
      </c>
      <c r="G20" s="45">
        <v>0</v>
      </c>
      <c r="H20" s="14"/>
      <c r="I20" s="45">
        <f>E20*G20</f>
        <v>0</v>
      </c>
      <c r="M20" s="96"/>
      <c r="N20" s="101"/>
      <c r="O20" s="98"/>
      <c r="P20" s="99"/>
      <c r="Q20" s="100"/>
      <c r="R20" s="100"/>
    </row>
    <row r="21" spans="1:18" ht="12.75">
      <c r="A21" s="42"/>
      <c r="B21" s="87" t="s">
        <v>198</v>
      </c>
      <c r="C21" s="44"/>
      <c r="D21" s="44"/>
      <c r="E21" s="44">
        <v>4</v>
      </c>
      <c r="F21" s="43" t="s">
        <v>24</v>
      </c>
      <c r="G21" s="45">
        <v>0</v>
      </c>
      <c r="H21" s="14"/>
      <c r="I21" s="45">
        <f>E21*G21</f>
        <v>0</v>
      </c>
      <c r="M21" s="96"/>
      <c r="N21" s="101"/>
      <c r="O21" s="98"/>
      <c r="P21" s="99"/>
      <c r="Q21" s="100"/>
      <c r="R21" s="100"/>
    </row>
    <row r="22" spans="1:18" ht="63.75" customHeight="1">
      <c r="A22" s="133" t="s">
        <v>202</v>
      </c>
      <c r="B22" s="133"/>
      <c r="C22" s="133"/>
      <c r="D22" s="133"/>
      <c r="E22" s="133"/>
      <c r="F22" s="133"/>
      <c r="G22" s="133"/>
      <c r="H22" s="133"/>
      <c r="I22" s="46"/>
      <c r="M22" s="96"/>
      <c r="N22" s="101"/>
      <c r="O22" s="98"/>
      <c r="P22" s="99"/>
      <c r="Q22" s="100"/>
      <c r="R22" s="100"/>
    </row>
    <row r="23" spans="1:18" ht="12.75">
      <c r="A23" s="42">
        <v>6</v>
      </c>
      <c r="B23" s="87" t="s">
        <v>195</v>
      </c>
      <c r="C23" s="44"/>
      <c r="D23" s="44"/>
      <c r="E23" s="99">
        <v>1</v>
      </c>
      <c r="F23" s="43" t="s">
        <v>24</v>
      </c>
      <c r="G23" s="45">
        <v>0</v>
      </c>
      <c r="H23" s="14"/>
      <c r="I23" s="45">
        <f>E23*G23</f>
        <v>0</v>
      </c>
      <c r="M23" s="96"/>
      <c r="N23" s="102"/>
      <c r="O23" s="98"/>
      <c r="P23" s="99"/>
      <c r="Q23" s="100"/>
      <c r="R23" s="100"/>
    </row>
    <row r="24" spans="1:18" ht="12.75">
      <c r="A24" s="42"/>
      <c r="B24" s="87" t="s">
        <v>197</v>
      </c>
      <c r="C24" s="44"/>
      <c r="D24" s="44"/>
      <c r="E24" s="99">
        <v>5</v>
      </c>
      <c r="F24" s="43" t="s">
        <v>24</v>
      </c>
      <c r="G24" s="45">
        <v>0</v>
      </c>
      <c r="H24" s="14"/>
      <c r="I24" s="45">
        <f>E24*G24</f>
        <v>0</v>
      </c>
      <c r="M24" s="96"/>
      <c r="N24" s="102"/>
      <c r="O24" s="98"/>
      <c r="P24" s="99"/>
      <c r="Q24" s="100"/>
      <c r="R24" s="100"/>
    </row>
    <row r="25" spans="1:18" ht="12.75">
      <c r="A25" s="42"/>
      <c r="B25" s="87" t="s">
        <v>198</v>
      </c>
      <c r="C25" s="44"/>
      <c r="D25" s="44"/>
      <c r="E25" s="99">
        <v>5</v>
      </c>
      <c r="F25" s="43" t="s">
        <v>24</v>
      </c>
      <c r="G25" s="45">
        <v>0</v>
      </c>
      <c r="H25" s="14"/>
      <c r="I25" s="45">
        <f>E25*G25</f>
        <v>0</v>
      </c>
      <c r="M25" s="96"/>
      <c r="N25" s="102"/>
      <c r="O25" s="98"/>
      <c r="P25" s="99"/>
      <c r="Q25" s="100"/>
      <c r="R25" s="100"/>
    </row>
    <row r="26" spans="1:18" ht="12.75">
      <c r="A26" s="42"/>
      <c r="B26" s="87" t="s">
        <v>210</v>
      </c>
      <c r="C26" s="44"/>
      <c r="D26" s="44"/>
      <c r="E26" s="99">
        <v>6</v>
      </c>
      <c r="F26" s="43" t="s">
        <v>24</v>
      </c>
      <c r="G26" s="45">
        <v>0</v>
      </c>
      <c r="H26" s="14"/>
      <c r="I26" s="45">
        <f>E26*G26</f>
        <v>0</v>
      </c>
      <c r="M26" s="96"/>
      <c r="N26" s="102"/>
      <c r="O26" s="98"/>
      <c r="P26" s="99"/>
      <c r="Q26" s="100"/>
      <c r="R26" s="100"/>
    </row>
    <row r="27" spans="1:18" ht="63.75" customHeight="1">
      <c r="A27" s="133" t="s">
        <v>203</v>
      </c>
      <c r="B27" s="133"/>
      <c r="C27" s="133"/>
      <c r="D27" s="133"/>
      <c r="E27" s="133"/>
      <c r="F27" s="133"/>
      <c r="G27" s="133"/>
      <c r="H27" s="133"/>
      <c r="I27" s="46"/>
      <c r="M27" s="103"/>
      <c r="N27" s="101"/>
      <c r="O27" s="98"/>
      <c r="P27" s="99"/>
      <c r="Q27" s="100"/>
      <c r="R27" s="100"/>
    </row>
    <row r="28" spans="1:18" ht="12.75">
      <c r="A28" s="42">
        <v>7</v>
      </c>
      <c r="B28" s="87"/>
      <c r="C28" s="44"/>
      <c r="D28" s="44"/>
      <c r="E28" s="99"/>
      <c r="F28" s="43"/>
      <c r="G28" s="45"/>
      <c r="H28" s="14"/>
      <c r="I28" s="45"/>
      <c r="M28" s="96"/>
      <c r="N28" s="101"/>
      <c r="O28" s="98"/>
      <c r="P28" s="99"/>
      <c r="Q28" s="100"/>
      <c r="R28" s="100"/>
    </row>
    <row r="29" spans="1:18" ht="12.75">
      <c r="A29" s="42"/>
      <c r="B29" s="87" t="s">
        <v>197</v>
      </c>
      <c r="C29" s="44"/>
      <c r="D29" s="44"/>
      <c r="E29" s="99">
        <v>3</v>
      </c>
      <c r="F29" s="43" t="s">
        <v>24</v>
      </c>
      <c r="G29" s="45">
        <v>0</v>
      </c>
      <c r="H29" s="14"/>
      <c r="I29" s="45">
        <f>E29*G29</f>
        <v>0</v>
      </c>
      <c r="M29" s="96"/>
      <c r="N29" s="101"/>
      <c r="O29" s="98"/>
      <c r="P29" s="99"/>
      <c r="Q29" s="100"/>
      <c r="R29" s="100"/>
    </row>
    <row r="30" spans="1:18" ht="12.75">
      <c r="A30" s="42"/>
      <c r="B30" s="87" t="s">
        <v>198</v>
      </c>
      <c r="C30" s="44"/>
      <c r="D30" s="44"/>
      <c r="E30" s="99">
        <v>3</v>
      </c>
      <c r="F30" s="43" t="s">
        <v>24</v>
      </c>
      <c r="G30" s="45">
        <v>0</v>
      </c>
      <c r="H30" s="14"/>
      <c r="I30" s="45">
        <f>E30*G30</f>
        <v>0</v>
      </c>
      <c r="M30" s="96"/>
      <c r="N30" s="101"/>
      <c r="O30" s="98"/>
      <c r="P30" s="99"/>
      <c r="Q30" s="100"/>
      <c r="R30" s="100"/>
    </row>
    <row r="31" spans="1:18" ht="12.75">
      <c r="A31" s="42"/>
      <c r="B31" s="87" t="s">
        <v>210</v>
      </c>
      <c r="C31" s="44"/>
      <c r="D31" s="44"/>
      <c r="E31" s="99">
        <v>1</v>
      </c>
      <c r="F31" s="43" t="s">
        <v>24</v>
      </c>
      <c r="G31" s="45">
        <v>0</v>
      </c>
      <c r="H31" s="14"/>
      <c r="I31" s="45">
        <f>E31*G31</f>
        <v>0</v>
      </c>
      <c r="M31" s="96"/>
      <c r="N31" s="101"/>
      <c r="O31" s="98"/>
      <c r="P31" s="99"/>
      <c r="Q31" s="100"/>
      <c r="R31" s="100"/>
    </row>
    <row r="32" spans="1:18" ht="63.75" customHeight="1">
      <c r="A32" s="133" t="s">
        <v>204</v>
      </c>
      <c r="B32" s="133"/>
      <c r="C32" s="133"/>
      <c r="D32" s="133"/>
      <c r="E32" s="133"/>
      <c r="F32" s="133"/>
      <c r="G32" s="133"/>
      <c r="H32" s="133"/>
      <c r="I32" s="46"/>
      <c r="M32" s="96"/>
      <c r="N32" s="101"/>
      <c r="O32" s="98"/>
      <c r="P32" s="99"/>
      <c r="Q32" s="100"/>
      <c r="R32" s="100"/>
    </row>
    <row r="33" spans="1:18" ht="12.75">
      <c r="A33" s="42">
        <v>8</v>
      </c>
      <c r="B33" s="105" t="s">
        <v>206</v>
      </c>
      <c r="C33" s="44"/>
      <c r="D33" s="44"/>
      <c r="E33" s="99">
        <v>3</v>
      </c>
      <c r="F33" s="43" t="s">
        <v>24</v>
      </c>
      <c r="G33" s="45">
        <v>0</v>
      </c>
      <c r="H33" s="14"/>
      <c r="I33" s="45">
        <f>E33*G33</f>
        <v>0</v>
      </c>
      <c r="M33" s="96"/>
      <c r="N33" s="101"/>
      <c r="O33" s="98"/>
      <c r="P33" s="99"/>
      <c r="Q33" s="100"/>
      <c r="R33" s="100"/>
    </row>
    <row r="34" spans="1:18" ht="63.75" customHeight="1">
      <c r="A34" s="133" t="s">
        <v>205</v>
      </c>
      <c r="B34" s="133"/>
      <c r="C34" s="133"/>
      <c r="D34" s="133"/>
      <c r="E34" s="133"/>
      <c r="F34" s="133"/>
      <c r="G34" s="133"/>
      <c r="H34" s="133"/>
      <c r="I34" s="46"/>
      <c r="M34" s="96"/>
      <c r="N34" s="101"/>
      <c r="O34" s="98"/>
      <c r="P34" s="99"/>
      <c r="Q34" s="100"/>
      <c r="R34" s="100"/>
    </row>
    <row r="35" spans="1:18" ht="12.75">
      <c r="A35" s="42">
        <v>9</v>
      </c>
      <c r="B35" s="87" t="s">
        <v>197</v>
      </c>
      <c r="C35" s="44"/>
      <c r="D35" s="44"/>
      <c r="E35" s="99">
        <v>22</v>
      </c>
      <c r="F35" s="43" t="s">
        <v>24</v>
      </c>
      <c r="G35" s="45">
        <v>0</v>
      </c>
      <c r="H35" s="14"/>
      <c r="I35" s="45">
        <f>E35*G35</f>
        <v>0</v>
      </c>
      <c r="M35" s="96"/>
      <c r="N35" s="101"/>
      <c r="O35" s="98"/>
      <c r="P35" s="99"/>
      <c r="Q35" s="100"/>
      <c r="R35" s="100"/>
    </row>
    <row r="36" spans="1:18" ht="12.75">
      <c r="A36" s="42"/>
      <c r="B36" s="87" t="s">
        <v>198</v>
      </c>
      <c r="C36" s="44"/>
      <c r="D36" s="44"/>
      <c r="E36" s="99">
        <v>3</v>
      </c>
      <c r="F36" s="43" t="s">
        <v>24</v>
      </c>
      <c r="G36" s="45">
        <v>0</v>
      </c>
      <c r="H36" s="14"/>
      <c r="I36" s="45">
        <f>E36*G36</f>
        <v>0</v>
      </c>
      <c r="M36" s="103"/>
      <c r="N36" s="101"/>
      <c r="O36" s="98"/>
      <c r="P36" s="99"/>
      <c r="Q36" s="100"/>
      <c r="R36" s="100"/>
    </row>
    <row r="37" spans="1:18" ht="63.75" customHeight="1">
      <c r="A37" s="133" t="s">
        <v>207</v>
      </c>
      <c r="B37" s="133"/>
      <c r="C37" s="133"/>
      <c r="D37" s="133"/>
      <c r="E37" s="133"/>
      <c r="F37" s="133"/>
      <c r="G37" s="133"/>
      <c r="H37" s="133"/>
      <c r="I37" s="46"/>
      <c r="M37" s="96"/>
      <c r="N37" s="101"/>
      <c r="O37" s="98"/>
      <c r="P37" s="99"/>
      <c r="Q37" s="100"/>
      <c r="R37" s="100"/>
    </row>
    <row r="38" spans="1:18" ht="12.75">
      <c r="A38" s="42">
        <v>10</v>
      </c>
      <c r="B38" s="87" t="s">
        <v>195</v>
      </c>
      <c r="C38" s="44"/>
      <c r="D38" s="44"/>
      <c r="E38" s="99">
        <v>1</v>
      </c>
      <c r="F38" s="43" t="s">
        <v>24</v>
      </c>
      <c r="G38" s="45">
        <v>0</v>
      </c>
      <c r="H38" s="14"/>
      <c r="I38" s="45">
        <f>E38*G38</f>
        <v>0</v>
      </c>
      <c r="M38" s="96"/>
      <c r="N38" s="101"/>
      <c r="O38" s="98"/>
      <c r="P38" s="99"/>
      <c r="Q38" s="100"/>
      <c r="R38" s="100"/>
    </row>
    <row r="39" spans="1:18" ht="12.75">
      <c r="A39" s="42"/>
      <c r="B39" s="87" t="s">
        <v>197</v>
      </c>
      <c r="C39" s="44"/>
      <c r="D39" s="44"/>
      <c r="E39" s="99">
        <v>1</v>
      </c>
      <c r="F39" s="43" t="s">
        <v>24</v>
      </c>
      <c r="G39" s="45">
        <v>0</v>
      </c>
      <c r="H39" s="14"/>
      <c r="I39" s="45">
        <f>E39*G39</f>
        <v>0</v>
      </c>
      <c r="M39" s="96"/>
      <c r="N39" s="101"/>
      <c r="O39" s="98"/>
      <c r="P39" s="99"/>
      <c r="Q39" s="100"/>
      <c r="R39" s="100"/>
    </row>
    <row r="40" spans="1:18" ht="12.75">
      <c r="A40" s="42"/>
      <c r="B40" s="87" t="s">
        <v>198</v>
      </c>
      <c r="C40" s="44"/>
      <c r="D40" s="44"/>
      <c r="E40" s="99">
        <v>2</v>
      </c>
      <c r="F40" s="43" t="s">
        <v>24</v>
      </c>
      <c r="G40" s="45">
        <v>0</v>
      </c>
      <c r="H40" s="14"/>
      <c r="I40" s="45">
        <f>E40*G40</f>
        <v>0</v>
      </c>
      <c r="M40" s="96"/>
      <c r="N40" s="101"/>
      <c r="O40" s="98"/>
      <c r="P40" s="99"/>
      <c r="Q40" s="100"/>
      <c r="R40" s="100"/>
    </row>
    <row r="41" spans="1:18" ht="12.75">
      <c r="A41" s="42"/>
      <c r="B41" s="87" t="s">
        <v>210</v>
      </c>
      <c r="C41" s="44"/>
      <c r="D41" s="44"/>
      <c r="E41" s="99">
        <v>3</v>
      </c>
      <c r="F41" s="43" t="s">
        <v>24</v>
      </c>
      <c r="G41" s="45">
        <v>0</v>
      </c>
      <c r="H41" s="14"/>
      <c r="I41" s="45">
        <f>E41*G41</f>
        <v>0</v>
      </c>
      <c r="M41" s="96"/>
      <c r="N41" s="101"/>
      <c r="O41" s="98"/>
      <c r="P41" s="99"/>
      <c r="Q41" s="100"/>
      <c r="R41" s="100"/>
    </row>
    <row r="42" spans="1:18" ht="63.75" customHeight="1">
      <c r="A42" s="133" t="s">
        <v>208</v>
      </c>
      <c r="B42" s="133"/>
      <c r="C42" s="133"/>
      <c r="D42" s="133"/>
      <c r="E42" s="133"/>
      <c r="F42" s="133"/>
      <c r="G42" s="133"/>
      <c r="H42" s="133"/>
      <c r="I42" s="46"/>
      <c r="M42" s="96"/>
      <c r="N42" s="101"/>
      <c r="O42" s="98"/>
      <c r="P42" s="99"/>
      <c r="Q42" s="100"/>
      <c r="R42" s="100"/>
    </row>
    <row r="43" spans="1:18" ht="12.75">
      <c r="A43" s="42">
        <v>11</v>
      </c>
      <c r="B43" s="43"/>
      <c r="C43" s="14"/>
      <c r="D43" s="14"/>
      <c r="E43" s="44">
        <v>4</v>
      </c>
      <c r="F43" s="43" t="s">
        <v>24</v>
      </c>
      <c r="G43" s="45">
        <v>0</v>
      </c>
      <c r="H43" s="14"/>
      <c r="I43" s="45">
        <f>E43*G43</f>
        <v>0</v>
      </c>
      <c r="M43" s="96"/>
      <c r="N43" s="106"/>
      <c r="O43" s="107"/>
      <c r="P43" s="108"/>
      <c r="Q43" s="109"/>
      <c r="R43" s="109"/>
    </row>
    <row r="44" spans="1:18" ht="63.75" customHeight="1">
      <c r="A44" s="133" t="s">
        <v>211</v>
      </c>
      <c r="B44" s="133"/>
      <c r="C44" s="133"/>
      <c r="D44" s="133"/>
      <c r="E44" s="133"/>
      <c r="F44" s="133"/>
      <c r="G44" s="133"/>
      <c r="H44" s="133"/>
      <c r="I44" s="46"/>
      <c r="M44" s="96"/>
      <c r="N44" s="104"/>
      <c r="O44" s="110"/>
      <c r="P44" s="111"/>
      <c r="Q44" s="112"/>
      <c r="R44" s="100"/>
    </row>
    <row r="45" spans="1:18" ht="12.75">
      <c r="A45" s="42">
        <v>12</v>
      </c>
      <c r="B45" s="43"/>
      <c r="C45" s="14"/>
      <c r="D45" s="14"/>
      <c r="E45" s="44">
        <v>3</v>
      </c>
      <c r="F45" s="43" t="s">
        <v>24</v>
      </c>
      <c r="G45" s="45">
        <v>0</v>
      </c>
      <c r="H45" s="14"/>
      <c r="I45" s="45">
        <f>E45*G45</f>
        <v>0</v>
      </c>
      <c r="M45" s="96"/>
      <c r="N45" s="101"/>
      <c r="O45" s="98"/>
      <c r="P45" s="99"/>
      <c r="Q45" s="100"/>
      <c r="R45" s="100"/>
    </row>
    <row r="46" spans="1:18" ht="63.75" customHeight="1">
      <c r="A46" s="133" t="s">
        <v>212</v>
      </c>
      <c r="B46" s="133"/>
      <c r="C46" s="133"/>
      <c r="D46" s="133"/>
      <c r="E46" s="133"/>
      <c r="F46" s="133"/>
      <c r="G46" s="133"/>
      <c r="H46" s="133"/>
      <c r="I46" s="46"/>
      <c r="M46" s="96"/>
      <c r="N46" s="106"/>
      <c r="O46" s="107"/>
      <c r="P46" s="108"/>
      <c r="Q46" s="109"/>
      <c r="R46" s="109"/>
    </row>
    <row r="47" spans="1:18" ht="12.75">
      <c r="A47" s="42">
        <v>13</v>
      </c>
      <c r="B47" s="43"/>
      <c r="C47" s="14"/>
      <c r="D47" s="14"/>
      <c r="E47" s="44">
        <v>7</v>
      </c>
      <c r="F47" s="43" t="s">
        <v>24</v>
      </c>
      <c r="G47" s="45">
        <v>0</v>
      </c>
      <c r="H47" s="14"/>
      <c r="I47" s="45">
        <f>E47*G47</f>
        <v>0</v>
      </c>
      <c r="M47" s="96"/>
      <c r="N47" s="104"/>
      <c r="O47" s="110"/>
      <c r="P47" s="111"/>
      <c r="Q47" s="112"/>
      <c r="R47" s="100"/>
    </row>
    <row r="48" spans="1:18" ht="63.75" customHeight="1">
      <c r="A48" s="133" t="s">
        <v>213</v>
      </c>
      <c r="B48" s="133"/>
      <c r="C48" s="133"/>
      <c r="D48" s="133"/>
      <c r="E48" s="133"/>
      <c r="F48" s="133"/>
      <c r="G48" s="133"/>
      <c r="H48" s="133"/>
      <c r="I48" s="46"/>
      <c r="M48" s="96"/>
      <c r="N48" s="101"/>
      <c r="O48" s="98"/>
      <c r="P48" s="99"/>
      <c r="Q48" s="100"/>
      <c r="R48" s="100"/>
    </row>
    <row r="49" spans="1:18" ht="12.75">
      <c r="A49" s="42">
        <v>14</v>
      </c>
      <c r="B49" s="43"/>
      <c r="C49" s="14"/>
      <c r="D49" s="14"/>
      <c r="E49" s="44">
        <v>38</v>
      </c>
      <c r="F49" s="43" t="s">
        <v>24</v>
      </c>
      <c r="G49" s="45">
        <v>0</v>
      </c>
      <c r="H49" s="14"/>
      <c r="I49" s="45">
        <f>E49*G49</f>
        <v>0</v>
      </c>
      <c r="M49" s="96"/>
      <c r="N49" s="106"/>
      <c r="O49" s="107"/>
      <c r="P49" s="108"/>
      <c r="Q49" s="109"/>
      <c r="R49" s="109"/>
    </row>
    <row r="50" spans="1:18" ht="63.75" customHeight="1">
      <c r="A50" s="133" t="s">
        <v>214</v>
      </c>
      <c r="B50" s="133"/>
      <c r="C50" s="133"/>
      <c r="D50" s="133"/>
      <c r="E50" s="133"/>
      <c r="F50" s="133"/>
      <c r="G50" s="133"/>
      <c r="H50" s="133"/>
      <c r="I50" s="46"/>
      <c r="M50" s="96"/>
      <c r="N50" s="104"/>
      <c r="O50" s="110"/>
      <c r="P50" s="111"/>
      <c r="Q50" s="112"/>
      <c r="R50" s="100"/>
    </row>
    <row r="51" spans="1:18" ht="12.75">
      <c r="A51" s="42">
        <v>15</v>
      </c>
      <c r="B51" s="87" t="s">
        <v>216</v>
      </c>
      <c r="C51" s="44"/>
      <c r="D51" s="44"/>
      <c r="E51" s="99">
        <v>12</v>
      </c>
      <c r="F51" s="43" t="s">
        <v>24</v>
      </c>
      <c r="G51" s="45">
        <v>0</v>
      </c>
      <c r="H51" s="14"/>
      <c r="I51" s="45">
        <f>E51*G51</f>
        <v>0</v>
      </c>
      <c r="M51" s="96"/>
      <c r="N51" s="101"/>
      <c r="O51" s="98"/>
      <c r="P51" s="99"/>
      <c r="Q51" s="100"/>
      <c r="R51" s="100"/>
    </row>
    <row r="52" spans="1:18" ht="63.75" customHeight="1">
      <c r="A52" s="133" t="s">
        <v>215</v>
      </c>
      <c r="B52" s="133"/>
      <c r="C52" s="133"/>
      <c r="D52" s="133"/>
      <c r="E52" s="133"/>
      <c r="F52" s="133"/>
      <c r="G52" s="133"/>
      <c r="H52" s="133"/>
      <c r="I52" s="46"/>
      <c r="M52" s="96"/>
      <c r="N52" s="104"/>
      <c r="O52" s="98"/>
      <c r="P52" s="99"/>
      <c r="Q52" s="100"/>
      <c r="R52" s="100"/>
    </row>
    <row r="53" spans="1:18" ht="12.75">
      <c r="A53" s="42">
        <v>16</v>
      </c>
      <c r="B53" s="87" t="s">
        <v>216</v>
      </c>
      <c r="C53" s="44"/>
      <c r="D53" s="44"/>
      <c r="E53" s="99">
        <v>1</v>
      </c>
      <c r="F53" s="43" t="s">
        <v>24</v>
      </c>
      <c r="G53" s="45">
        <v>0</v>
      </c>
      <c r="H53" s="14"/>
      <c r="I53" s="45">
        <f>E53*G53</f>
        <v>0</v>
      </c>
      <c r="M53" s="96"/>
      <c r="N53" s="101"/>
      <c r="O53" s="98"/>
      <c r="P53" s="99"/>
      <c r="Q53" s="100"/>
      <c r="R53" s="100"/>
    </row>
    <row r="54" spans="1:18" ht="63.75" customHeight="1">
      <c r="A54" s="133" t="s">
        <v>217</v>
      </c>
      <c r="B54" s="133"/>
      <c r="C54" s="133"/>
      <c r="D54" s="133"/>
      <c r="E54" s="133"/>
      <c r="F54" s="133"/>
      <c r="G54" s="133"/>
      <c r="H54" s="133"/>
      <c r="I54" s="46"/>
      <c r="M54" s="96"/>
      <c r="N54" s="104"/>
      <c r="O54" s="98"/>
      <c r="P54" s="99"/>
      <c r="Q54" s="100"/>
      <c r="R54" s="100"/>
    </row>
    <row r="55" spans="1:18" ht="12.75">
      <c r="A55" s="42">
        <v>17</v>
      </c>
      <c r="B55" s="87" t="s">
        <v>216</v>
      </c>
      <c r="C55" s="44"/>
      <c r="D55" s="44"/>
      <c r="E55" s="99">
        <v>1</v>
      </c>
      <c r="F55" s="43" t="s">
        <v>24</v>
      </c>
      <c r="G55" s="45">
        <v>0</v>
      </c>
      <c r="H55" s="14"/>
      <c r="I55" s="45">
        <f>E55*G55</f>
        <v>0</v>
      </c>
      <c r="M55" s="96"/>
      <c r="N55" s="101"/>
      <c r="O55" s="98"/>
      <c r="P55" s="99"/>
      <c r="Q55" s="100"/>
      <c r="R55" s="100"/>
    </row>
    <row r="56" spans="1:18" ht="63.75" customHeight="1">
      <c r="A56" s="133" t="s">
        <v>218</v>
      </c>
      <c r="B56" s="133"/>
      <c r="C56" s="133"/>
      <c r="D56" s="133"/>
      <c r="E56" s="133"/>
      <c r="F56" s="133"/>
      <c r="G56" s="133"/>
      <c r="H56" s="133"/>
      <c r="I56" s="46"/>
      <c r="M56" s="96"/>
      <c r="N56" s="104"/>
      <c r="O56" s="98"/>
      <c r="P56" s="99"/>
      <c r="Q56" s="100"/>
      <c r="R56" s="100"/>
    </row>
    <row r="57" spans="1:18" ht="16.5">
      <c r="A57" s="14"/>
      <c r="B57" s="14"/>
      <c r="C57" s="14"/>
      <c r="D57" s="14"/>
      <c r="E57" s="29" t="s">
        <v>25</v>
      </c>
      <c r="F57" s="47" t="str">
        <f>B2</f>
        <v>1,5,1</v>
      </c>
      <c r="H57" s="48" t="s">
        <v>1</v>
      </c>
      <c r="I57" s="49">
        <f>SUM(I7:I56)</f>
        <v>0</v>
      </c>
      <c r="M57" s="96"/>
      <c r="N57" s="101"/>
      <c r="O57" s="98"/>
      <c r="P57" s="99"/>
      <c r="Q57" s="100"/>
      <c r="R57" s="100"/>
    </row>
    <row r="58" spans="1:18" ht="12.75">
      <c r="A58" s="14"/>
      <c r="B58" s="14"/>
      <c r="C58" s="14"/>
      <c r="D58" s="14"/>
      <c r="E58" s="14"/>
      <c r="F58" s="14"/>
      <c r="G58" s="26"/>
      <c r="H58" s="50"/>
      <c r="I58" s="51"/>
      <c r="M58" s="96"/>
      <c r="N58" s="101"/>
      <c r="O58" s="98"/>
      <c r="P58" s="99"/>
      <c r="Q58" s="100"/>
      <c r="R58" s="100"/>
    </row>
    <row r="59" spans="1:9" ht="12.75">
      <c r="A59" s="14"/>
      <c r="B59" s="14"/>
      <c r="C59" s="14"/>
      <c r="D59" s="14"/>
      <c r="E59" s="14"/>
      <c r="F59" s="14"/>
      <c r="G59" s="26"/>
      <c r="H59" s="50"/>
      <c r="I59" s="51"/>
    </row>
    <row r="68" ht="12.75">
      <c r="N68" s="61"/>
    </row>
  </sheetData>
  <sheetProtection/>
  <mergeCells count="17">
    <mergeCell ref="A9:H9"/>
    <mergeCell ref="A11:H11"/>
    <mergeCell ref="A54:H54"/>
    <mergeCell ref="A15:H15"/>
    <mergeCell ref="A19:H19"/>
    <mergeCell ref="A22:H22"/>
    <mergeCell ref="A46:H46"/>
    <mergeCell ref="A56:H56"/>
    <mergeCell ref="A48:H48"/>
    <mergeCell ref="A50:H50"/>
    <mergeCell ref="A44:H44"/>
    <mergeCell ref="A27:H27"/>
    <mergeCell ref="A32:H32"/>
    <mergeCell ref="A52:H52"/>
    <mergeCell ref="A34:H34"/>
    <mergeCell ref="A37:H37"/>
    <mergeCell ref="A42:H42"/>
  </mergeCells>
  <dataValidations count="1">
    <dataValidation errorStyle="warning" type="whole" allowBlank="1" showInputMessage="1" showErrorMessage="1" promptTitle="samo številke dovoljene!" errorTitle="samo številke dovoljene!" error="samo številke dovoljene!" sqref="Q23:Q26 Q15:Q21 Q38:Q41 Q28:Q34">
      <formula1>0</formula1>
      <formula2>1000000000000000000</formula2>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9"/>
  <sheetViews>
    <sheetView zoomScale="120" zoomScaleNormal="120" zoomScalePageLayoutView="0" workbookViewId="0" topLeftCell="A13">
      <selection activeCell="G10" sqref="G10:I10"/>
    </sheetView>
  </sheetViews>
  <sheetFormatPr defaultColWidth="9.140625" defaultRowHeight="12.75"/>
  <cols>
    <col min="1" max="1" width="5.7109375" style="0" customWidth="1"/>
    <col min="2" max="2" width="36.7109375" style="0" customWidth="1"/>
    <col min="3" max="3" width="7.7109375" style="0" customWidth="1"/>
    <col min="4" max="4" width="4.57421875" style="0" customWidth="1"/>
    <col min="6" max="6" width="13.00390625" style="0" customWidth="1"/>
    <col min="11" max="11" width="62.421875" style="0" customWidth="1"/>
  </cols>
  <sheetData>
    <row r="1" spans="1:6" ht="16.5">
      <c r="A1" s="15" t="s">
        <v>16</v>
      </c>
      <c r="B1" s="28">
        <v>1</v>
      </c>
      <c r="C1" s="14"/>
      <c r="D1" s="14"/>
      <c r="E1" s="26"/>
      <c r="F1" s="26"/>
    </row>
    <row r="2" spans="1:6" ht="13.5">
      <c r="A2" s="15" t="s">
        <v>17</v>
      </c>
      <c r="B2" s="64" t="s">
        <v>155</v>
      </c>
      <c r="C2" s="14"/>
      <c r="D2" s="14"/>
      <c r="E2" s="26"/>
      <c r="F2" s="26"/>
    </row>
    <row r="3" spans="1:6" ht="16.5">
      <c r="A3" s="15"/>
      <c r="B3" s="41"/>
      <c r="C3" s="14"/>
      <c r="D3" s="14"/>
      <c r="E3" s="26"/>
      <c r="F3" s="26"/>
    </row>
    <row r="4" spans="1:6" ht="25.5">
      <c r="A4" s="53" t="s">
        <v>18</v>
      </c>
      <c r="B4" s="53" t="s">
        <v>19</v>
      </c>
      <c r="C4" s="57" t="s">
        <v>134</v>
      </c>
      <c r="D4" s="56" t="s">
        <v>20</v>
      </c>
      <c r="E4" s="58" t="s">
        <v>21</v>
      </c>
      <c r="F4" s="59" t="s">
        <v>22</v>
      </c>
    </row>
    <row r="5" spans="1:6" ht="13.5">
      <c r="A5" s="34"/>
      <c r="B5" s="34"/>
      <c r="C5" s="34"/>
      <c r="D5" s="34"/>
      <c r="E5" s="52"/>
      <c r="F5" s="52"/>
    </row>
    <row r="6" spans="1:6" ht="12.75">
      <c r="A6" s="42">
        <v>0</v>
      </c>
      <c r="B6" s="43"/>
      <c r="C6" s="44"/>
      <c r="D6" s="43"/>
      <c r="E6" s="45"/>
      <c r="F6" s="45"/>
    </row>
    <row r="7" spans="1:15" ht="78" customHeight="1">
      <c r="A7" s="133" t="s">
        <v>219</v>
      </c>
      <c r="B7" s="133"/>
      <c r="C7" s="133"/>
      <c r="D7" s="133"/>
      <c r="E7" s="133"/>
      <c r="F7" s="46"/>
      <c r="J7" s="96"/>
      <c r="K7" s="97"/>
      <c r="L7" s="98"/>
      <c r="M7" s="99"/>
      <c r="N7" s="100"/>
      <c r="O7" s="100"/>
    </row>
    <row r="8" spans="1:15" ht="12.75">
      <c r="A8" s="42">
        <v>1</v>
      </c>
      <c r="B8" s="113" t="s">
        <v>220</v>
      </c>
      <c r="J8" s="96"/>
      <c r="K8" s="101"/>
      <c r="L8" s="98"/>
      <c r="M8" s="99"/>
      <c r="N8" s="100"/>
      <c r="O8" s="100"/>
    </row>
    <row r="9" spans="1:15" ht="12.75">
      <c r="A9" s="114"/>
      <c r="B9" s="116" t="s">
        <v>221</v>
      </c>
      <c r="C9" s="115"/>
      <c r="D9" s="116"/>
      <c r="E9" s="118"/>
      <c r="F9" s="117"/>
      <c r="G9" s="5"/>
      <c r="J9" s="96"/>
      <c r="K9" s="101"/>
      <c r="L9" s="98"/>
      <c r="M9" s="99"/>
      <c r="N9" s="100"/>
      <c r="O9" s="100"/>
    </row>
    <row r="10" spans="1:15" ht="12.75">
      <c r="A10" s="114"/>
      <c r="B10" s="116" t="s">
        <v>222</v>
      </c>
      <c r="C10" s="44" t="s">
        <v>169</v>
      </c>
      <c r="D10" s="43">
        <v>270</v>
      </c>
      <c r="E10" s="45">
        <v>0</v>
      </c>
      <c r="F10" s="45">
        <f>D10*E10</f>
        <v>0</v>
      </c>
      <c r="G10" s="5"/>
      <c r="J10" s="96"/>
      <c r="K10" s="101"/>
      <c r="L10" s="98"/>
      <c r="M10" s="99"/>
      <c r="N10" s="100"/>
      <c r="O10" s="100"/>
    </row>
    <row r="11" spans="1:15" ht="12.75">
      <c r="A11" s="114"/>
      <c r="B11" s="116" t="s">
        <v>223</v>
      </c>
      <c r="C11" s="44" t="s">
        <v>169</v>
      </c>
      <c r="D11" s="43">
        <v>12</v>
      </c>
      <c r="E11" s="45">
        <v>0</v>
      </c>
      <c r="F11" s="45">
        <f>D11*E11</f>
        <v>0</v>
      </c>
      <c r="G11" s="5"/>
      <c r="J11" s="96"/>
      <c r="K11" s="101"/>
      <c r="L11" s="98"/>
      <c r="M11" s="99"/>
      <c r="N11" s="100"/>
      <c r="O11" s="100"/>
    </row>
    <row r="12" spans="1:15" ht="12.75">
      <c r="A12" s="114"/>
      <c r="B12" s="116" t="s">
        <v>224</v>
      </c>
      <c r="C12" s="115"/>
      <c r="D12" s="116"/>
      <c r="E12" s="118"/>
      <c r="F12" s="117"/>
      <c r="G12" s="5"/>
      <c r="J12" s="96"/>
      <c r="K12" s="101"/>
      <c r="L12" s="98"/>
      <c r="M12" s="99"/>
      <c r="N12" s="100"/>
      <c r="O12" s="100"/>
    </row>
    <row r="13" spans="1:15" ht="12.75">
      <c r="A13" s="114"/>
      <c r="B13" s="116" t="s">
        <v>200</v>
      </c>
      <c r="C13" s="115" t="s">
        <v>169</v>
      </c>
      <c r="D13" s="116">
        <v>5</v>
      </c>
      <c r="E13" s="119">
        <v>0</v>
      </c>
      <c r="F13" s="120">
        <f>D13*E13</f>
        <v>0</v>
      </c>
      <c r="G13" s="5"/>
      <c r="J13" s="96"/>
      <c r="K13" s="101"/>
      <c r="L13" s="98"/>
      <c r="M13" s="99"/>
      <c r="N13" s="100"/>
      <c r="O13" s="100"/>
    </row>
    <row r="14" spans="1:15" ht="12.75">
      <c r="A14" s="114"/>
      <c r="B14" s="116" t="s">
        <v>201</v>
      </c>
      <c r="C14" s="115" t="s">
        <v>169</v>
      </c>
      <c r="D14" s="116">
        <v>5</v>
      </c>
      <c r="E14" s="121">
        <v>0</v>
      </c>
      <c r="F14" s="120">
        <f>D14*E14</f>
        <v>0</v>
      </c>
      <c r="G14" s="5"/>
      <c r="J14" s="96"/>
      <c r="K14" s="101"/>
      <c r="L14" s="98"/>
      <c r="M14" s="99"/>
      <c r="N14" s="100"/>
      <c r="O14" s="100"/>
    </row>
    <row r="15" spans="1:15" ht="12.75">
      <c r="A15" s="114"/>
      <c r="B15" s="116" t="s">
        <v>225</v>
      </c>
      <c r="C15" s="115" t="s">
        <v>169</v>
      </c>
      <c r="D15" s="116">
        <f>11+7+10+6+6+8+3+4+12+20</f>
        <v>87</v>
      </c>
      <c r="E15" s="121">
        <v>0</v>
      </c>
      <c r="F15" s="120">
        <f>D15*E15</f>
        <v>0</v>
      </c>
      <c r="G15" s="5"/>
      <c r="J15" s="96"/>
      <c r="K15" s="101"/>
      <c r="L15" s="98"/>
      <c r="M15" s="99"/>
      <c r="N15" s="100"/>
      <c r="O15" s="100"/>
    </row>
    <row r="16" spans="1:15" ht="12.75">
      <c r="A16" s="114"/>
      <c r="B16" s="116"/>
      <c r="C16" s="115"/>
      <c r="D16" s="116"/>
      <c r="E16" s="121"/>
      <c r="F16" s="120"/>
      <c r="G16" s="5"/>
      <c r="J16" s="96"/>
      <c r="K16" s="101"/>
      <c r="L16" s="98"/>
      <c r="M16" s="99"/>
      <c r="N16" s="100"/>
      <c r="O16" s="100"/>
    </row>
    <row r="17" spans="1:15" ht="12.75">
      <c r="A17" s="114">
        <v>2</v>
      </c>
      <c r="B17" s="116" t="s">
        <v>226</v>
      </c>
      <c r="C17" s="115"/>
      <c r="D17" s="116"/>
      <c r="E17" s="122"/>
      <c r="F17" s="120"/>
      <c r="G17" s="5"/>
      <c r="J17" s="96"/>
      <c r="K17" s="101"/>
      <c r="L17" s="98"/>
      <c r="M17" s="99"/>
      <c r="N17" s="100"/>
      <c r="O17" s="100"/>
    </row>
    <row r="18" spans="1:15" ht="12.75">
      <c r="A18" s="114"/>
      <c r="B18" s="116" t="s">
        <v>227</v>
      </c>
      <c r="C18" s="115" t="s">
        <v>179</v>
      </c>
      <c r="D18" s="116">
        <v>3</v>
      </c>
      <c r="E18" s="121">
        <v>0</v>
      </c>
      <c r="F18" s="120">
        <f aca="true" t="shared" si="0" ref="F18:F25">D18*E18</f>
        <v>0</v>
      </c>
      <c r="G18" s="5"/>
      <c r="J18" s="96"/>
      <c r="K18" s="101"/>
      <c r="L18" s="98"/>
      <c r="M18" s="99"/>
      <c r="N18" s="100"/>
      <c r="O18" s="100"/>
    </row>
    <row r="19" spans="1:15" ht="12.75">
      <c r="A19" s="114"/>
      <c r="B19" s="116" t="s">
        <v>228</v>
      </c>
      <c r="C19" s="115" t="s">
        <v>179</v>
      </c>
      <c r="D19" s="116">
        <v>5</v>
      </c>
      <c r="E19" s="121">
        <v>0</v>
      </c>
      <c r="F19" s="120">
        <f t="shared" si="0"/>
        <v>0</v>
      </c>
      <c r="G19" s="5"/>
      <c r="J19" s="96"/>
      <c r="K19" s="101"/>
      <c r="L19" s="98"/>
      <c r="M19" s="99"/>
      <c r="N19" s="100"/>
      <c r="O19" s="100"/>
    </row>
    <row r="20" spans="1:15" ht="12.75">
      <c r="A20" s="114"/>
      <c r="B20" s="116" t="s">
        <v>229</v>
      </c>
      <c r="C20" s="115" t="s">
        <v>179</v>
      </c>
      <c r="D20" s="116">
        <v>7</v>
      </c>
      <c r="E20" s="121">
        <v>0</v>
      </c>
      <c r="F20" s="120">
        <f t="shared" si="0"/>
        <v>0</v>
      </c>
      <c r="G20" s="5"/>
      <c r="J20" s="96"/>
      <c r="K20" s="101"/>
      <c r="L20" s="98"/>
      <c r="M20" s="99"/>
      <c r="N20" s="100"/>
      <c r="O20" s="100"/>
    </row>
    <row r="21" spans="1:15" ht="12.75">
      <c r="A21" s="114"/>
      <c r="B21" s="116" t="s">
        <v>230</v>
      </c>
      <c r="C21" s="115" t="s">
        <v>179</v>
      </c>
      <c r="D21" s="116">
        <v>1</v>
      </c>
      <c r="E21" s="121">
        <v>0</v>
      </c>
      <c r="F21" s="120">
        <f t="shared" si="0"/>
        <v>0</v>
      </c>
      <c r="G21" s="5"/>
      <c r="J21" s="96"/>
      <c r="K21" s="101"/>
      <c r="L21" s="98"/>
      <c r="M21" s="99"/>
      <c r="N21" s="100"/>
      <c r="O21" s="100"/>
    </row>
    <row r="22" spans="1:15" ht="12.75">
      <c r="A22" s="114"/>
      <c r="B22" s="116" t="s">
        <v>231</v>
      </c>
      <c r="C22" s="115" t="s">
        <v>179</v>
      </c>
      <c r="D22" s="116">
        <v>1</v>
      </c>
      <c r="E22" s="121">
        <v>0</v>
      </c>
      <c r="F22" s="120">
        <f t="shared" si="0"/>
        <v>0</v>
      </c>
      <c r="G22" s="5"/>
      <c r="J22" s="96"/>
      <c r="K22" s="101"/>
      <c r="L22" s="98"/>
      <c r="M22" s="99"/>
      <c r="N22" s="100"/>
      <c r="O22" s="100"/>
    </row>
    <row r="23" spans="1:15" ht="12.75">
      <c r="A23" s="114"/>
      <c r="B23" s="116" t="s">
        <v>232</v>
      </c>
      <c r="C23" s="115" t="s">
        <v>179</v>
      </c>
      <c r="D23" s="116">
        <v>1</v>
      </c>
      <c r="E23" s="121">
        <v>0</v>
      </c>
      <c r="F23" s="120">
        <f t="shared" si="0"/>
        <v>0</v>
      </c>
      <c r="G23" s="5"/>
      <c r="J23" s="96"/>
      <c r="K23" s="101"/>
      <c r="L23" s="98"/>
      <c r="M23" s="99"/>
      <c r="N23" s="100"/>
      <c r="O23" s="100"/>
    </row>
    <row r="24" spans="1:15" ht="12.75">
      <c r="A24" s="114"/>
      <c r="B24" s="116" t="s">
        <v>233</v>
      </c>
      <c r="C24" s="115" t="s">
        <v>179</v>
      </c>
      <c r="D24" s="116">
        <v>5</v>
      </c>
      <c r="E24" s="121">
        <v>0</v>
      </c>
      <c r="F24" s="120">
        <f t="shared" si="0"/>
        <v>0</v>
      </c>
      <c r="G24" s="5"/>
      <c r="J24" s="96"/>
      <c r="K24" s="101"/>
      <c r="L24" s="98"/>
      <c r="M24" s="99"/>
      <c r="N24" s="100"/>
      <c r="O24" s="100"/>
    </row>
    <row r="25" spans="1:15" ht="12.75">
      <c r="A25" s="114"/>
      <c r="B25" s="116" t="s">
        <v>234</v>
      </c>
      <c r="C25" s="115" t="s">
        <v>179</v>
      </c>
      <c r="D25" s="116">
        <v>2</v>
      </c>
      <c r="E25" s="121">
        <v>0</v>
      </c>
      <c r="F25" s="120">
        <f t="shared" si="0"/>
        <v>0</v>
      </c>
      <c r="G25" s="5"/>
      <c r="J25" s="96"/>
      <c r="K25" s="101"/>
      <c r="L25" s="98"/>
      <c r="M25" s="99"/>
      <c r="N25" s="100"/>
      <c r="O25" s="100"/>
    </row>
    <row r="26" spans="1:15" ht="12.75">
      <c r="A26" s="114"/>
      <c r="B26" s="116"/>
      <c r="C26" s="115"/>
      <c r="D26" s="116"/>
      <c r="E26" s="121"/>
      <c r="F26" s="120"/>
      <c r="G26" s="5"/>
      <c r="J26" s="96"/>
      <c r="K26" s="101"/>
      <c r="L26" s="98"/>
      <c r="M26" s="99"/>
      <c r="N26" s="100"/>
      <c r="O26" s="100"/>
    </row>
    <row r="27" spans="1:15" ht="12.75">
      <c r="A27" s="114">
        <v>3</v>
      </c>
      <c r="B27" s="116" t="s">
        <v>235</v>
      </c>
      <c r="C27" s="115"/>
      <c r="D27" s="116"/>
      <c r="E27" s="122"/>
      <c r="F27" s="120"/>
      <c r="G27" s="5"/>
      <c r="J27" s="96"/>
      <c r="K27" s="101"/>
      <c r="L27" s="98"/>
      <c r="M27" s="99"/>
      <c r="N27" s="100"/>
      <c r="O27" s="100"/>
    </row>
    <row r="28" spans="1:15" ht="12.75">
      <c r="A28" s="114"/>
      <c r="B28" s="116" t="s">
        <v>236</v>
      </c>
      <c r="C28" s="115" t="s">
        <v>179</v>
      </c>
      <c r="D28" s="116">
        <v>2</v>
      </c>
      <c r="E28" s="121">
        <v>0</v>
      </c>
      <c r="F28" s="120">
        <f>D28*E28</f>
        <v>0</v>
      </c>
      <c r="G28" s="5"/>
      <c r="J28" s="96"/>
      <c r="K28" s="101"/>
      <c r="L28" s="98"/>
      <c r="M28" s="99"/>
      <c r="N28" s="100"/>
      <c r="O28" s="100"/>
    </row>
    <row r="29" spans="1:15" ht="12.75">
      <c r="A29" s="114"/>
      <c r="B29" s="116" t="s">
        <v>237</v>
      </c>
      <c r="C29" s="115" t="s">
        <v>179</v>
      </c>
      <c r="D29" s="116">
        <v>1</v>
      </c>
      <c r="E29" s="121">
        <v>0</v>
      </c>
      <c r="F29" s="120">
        <f>D29*E29</f>
        <v>0</v>
      </c>
      <c r="G29" s="5"/>
      <c r="J29" s="96"/>
      <c r="K29" s="101"/>
      <c r="L29" s="98"/>
      <c r="M29" s="99"/>
      <c r="N29" s="100"/>
      <c r="O29" s="100"/>
    </row>
    <row r="30" spans="1:15" ht="12.75">
      <c r="A30" s="114"/>
      <c r="B30" s="116" t="s">
        <v>238</v>
      </c>
      <c r="C30" s="115" t="s">
        <v>179</v>
      </c>
      <c r="D30" s="116">
        <v>1</v>
      </c>
      <c r="E30" s="121">
        <v>0</v>
      </c>
      <c r="F30" s="120">
        <f>D30*E30</f>
        <v>0</v>
      </c>
      <c r="G30" s="5"/>
      <c r="J30" s="96"/>
      <c r="K30" s="101"/>
      <c r="L30" s="98"/>
      <c r="M30" s="99"/>
      <c r="N30" s="100"/>
      <c r="O30" s="100"/>
    </row>
    <row r="31" spans="1:15" ht="12.75">
      <c r="A31" s="114"/>
      <c r="B31" s="116" t="s">
        <v>239</v>
      </c>
      <c r="C31" s="115" t="s">
        <v>179</v>
      </c>
      <c r="D31" s="116">
        <v>1</v>
      </c>
      <c r="E31" s="121">
        <v>0</v>
      </c>
      <c r="F31" s="120">
        <f>D31*E31</f>
        <v>0</v>
      </c>
      <c r="G31" s="5"/>
      <c r="J31" s="96"/>
      <c r="K31" s="101"/>
      <c r="L31" s="98"/>
      <c r="M31" s="99"/>
      <c r="N31" s="100"/>
      <c r="O31" s="100"/>
    </row>
    <row r="32" spans="1:15" ht="12.75">
      <c r="A32" s="114"/>
      <c r="B32" s="116" t="s">
        <v>240</v>
      </c>
      <c r="C32" s="115" t="s">
        <v>179</v>
      </c>
      <c r="D32" s="116">
        <v>1</v>
      </c>
      <c r="E32" s="121">
        <v>0</v>
      </c>
      <c r="F32" s="120">
        <f aca="true" t="shared" si="1" ref="F32:F38">D32*E32</f>
        <v>0</v>
      </c>
      <c r="G32" s="5"/>
      <c r="J32" s="96"/>
      <c r="K32" s="102"/>
      <c r="L32" s="98"/>
      <c r="M32" s="99"/>
      <c r="N32" s="100"/>
      <c r="O32" s="100"/>
    </row>
    <row r="33" spans="1:15" ht="12.75">
      <c r="A33" s="114"/>
      <c r="B33" s="116" t="s">
        <v>241</v>
      </c>
      <c r="C33" s="115" t="s">
        <v>179</v>
      </c>
      <c r="D33" s="116">
        <v>1</v>
      </c>
      <c r="E33" s="121">
        <v>0</v>
      </c>
      <c r="F33" s="120">
        <f t="shared" si="1"/>
        <v>0</v>
      </c>
      <c r="G33" s="5"/>
      <c r="J33" s="96"/>
      <c r="K33" s="102"/>
      <c r="L33" s="98"/>
      <c r="M33" s="99"/>
      <c r="N33" s="100"/>
      <c r="O33" s="100"/>
    </row>
    <row r="34" spans="1:15" ht="12.75">
      <c r="A34" s="114"/>
      <c r="B34" s="116" t="s">
        <v>242</v>
      </c>
      <c r="C34" s="115" t="s">
        <v>179</v>
      </c>
      <c r="D34" s="116">
        <v>1</v>
      </c>
      <c r="E34" s="121">
        <v>0</v>
      </c>
      <c r="F34" s="120">
        <f t="shared" si="1"/>
        <v>0</v>
      </c>
      <c r="G34" s="5"/>
      <c r="J34" s="96"/>
      <c r="K34" s="102"/>
      <c r="L34" s="98"/>
      <c r="M34" s="99"/>
      <c r="N34" s="100"/>
      <c r="O34" s="100"/>
    </row>
    <row r="35" spans="1:15" ht="12.75">
      <c r="A35" s="114"/>
      <c r="B35" s="116" t="s">
        <v>243</v>
      </c>
      <c r="C35" s="115" t="s">
        <v>179</v>
      </c>
      <c r="D35" s="116">
        <v>2</v>
      </c>
      <c r="E35" s="121">
        <v>0</v>
      </c>
      <c r="F35" s="120">
        <f>D35*E35</f>
        <v>0</v>
      </c>
      <c r="G35" s="5"/>
      <c r="J35" s="96"/>
      <c r="K35" s="102"/>
      <c r="L35" s="98"/>
      <c r="M35" s="99"/>
      <c r="N35" s="100"/>
      <c r="O35" s="100"/>
    </row>
    <row r="36" spans="1:15" ht="12.75">
      <c r="A36" s="114"/>
      <c r="B36" s="116" t="s">
        <v>244</v>
      </c>
      <c r="C36" s="115" t="s">
        <v>179</v>
      </c>
      <c r="D36" s="116">
        <v>2</v>
      </c>
      <c r="E36" s="121">
        <v>0</v>
      </c>
      <c r="F36" s="120">
        <f t="shared" si="1"/>
        <v>0</v>
      </c>
      <c r="G36" s="5"/>
      <c r="J36" s="103"/>
      <c r="K36" s="101"/>
      <c r="L36" s="98"/>
      <c r="M36" s="99"/>
      <c r="N36" s="100"/>
      <c r="O36" s="100"/>
    </row>
    <row r="37" spans="1:15" ht="12.75">
      <c r="A37" s="114"/>
      <c r="B37" s="116" t="s">
        <v>245</v>
      </c>
      <c r="C37" s="115" t="s">
        <v>179</v>
      </c>
      <c r="D37" s="116">
        <v>2</v>
      </c>
      <c r="E37" s="121">
        <v>0</v>
      </c>
      <c r="F37" s="120">
        <f t="shared" si="1"/>
        <v>0</v>
      </c>
      <c r="G37" s="5"/>
      <c r="J37" s="96"/>
      <c r="K37" s="101"/>
      <c r="L37" s="98"/>
      <c r="M37" s="99"/>
      <c r="N37" s="100"/>
      <c r="O37" s="100"/>
    </row>
    <row r="38" spans="1:15" ht="12.75">
      <c r="A38" s="114"/>
      <c r="B38" s="116" t="s">
        <v>246</v>
      </c>
      <c r="C38" s="115" t="s">
        <v>179</v>
      </c>
      <c r="D38" s="116">
        <v>3</v>
      </c>
      <c r="E38" s="121">
        <v>0</v>
      </c>
      <c r="F38" s="120">
        <f t="shared" si="1"/>
        <v>0</v>
      </c>
      <c r="G38" s="5"/>
      <c r="J38" s="96"/>
      <c r="K38" s="101"/>
      <c r="L38" s="98"/>
      <c r="M38" s="99"/>
      <c r="N38" s="100"/>
      <c r="O38" s="100"/>
    </row>
    <row r="39" spans="1:15" ht="12.75">
      <c r="A39" s="114"/>
      <c r="B39" s="116"/>
      <c r="C39" s="115"/>
      <c r="D39" s="116"/>
      <c r="E39" s="121"/>
      <c r="F39" s="120"/>
      <c r="G39" s="5"/>
      <c r="J39" s="96"/>
      <c r="K39" s="101"/>
      <c r="L39" s="98"/>
      <c r="M39" s="99"/>
      <c r="N39" s="100"/>
      <c r="O39" s="100"/>
    </row>
    <row r="40" spans="1:15" ht="12.75">
      <c r="A40" s="114">
        <v>4</v>
      </c>
      <c r="B40" s="116" t="s">
        <v>247</v>
      </c>
      <c r="C40" s="115"/>
      <c r="D40" s="116"/>
      <c r="E40" s="121"/>
      <c r="F40" s="120"/>
      <c r="G40" s="5"/>
      <c r="J40" s="96"/>
      <c r="K40" s="101"/>
      <c r="L40" s="98"/>
      <c r="M40" s="99"/>
      <c r="N40" s="100"/>
      <c r="O40" s="100"/>
    </row>
    <row r="41" spans="1:15" ht="12.75">
      <c r="A41" s="114"/>
      <c r="B41" s="123" t="s">
        <v>248</v>
      </c>
      <c r="C41" s="115" t="s">
        <v>179</v>
      </c>
      <c r="D41" s="116">
        <v>3</v>
      </c>
      <c r="E41" s="124">
        <v>0</v>
      </c>
      <c r="F41" s="120">
        <f>D41*E41</f>
        <v>0</v>
      </c>
      <c r="G41" s="5"/>
      <c r="J41" s="96"/>
      <c r="K41" s="101"/>
      <c r="L41" s="98"/>
      <c r="M41" s="99"/>
      <c r="N41" s="100"/>
      <c r="O41" s="100"/>
    </row>
    <row r="42" spans="1:15" ht="12.75">
      <c r="A42" s="114"/>
      <c r="B42" s="123" t="s">
        <v>249</v>
      </c>
      <c r="C42" s="115" t="s">
        <v>179</v>
      </c>
      <c r="D42" s="116">
        <v>3</v>
      </c>
      <c r="E42" s="124">
        <v>0</v>
      </c>
      <c r="F42" s="120">
        <f aca="true" t="shared" si="2" ref="F42:F54">D42*E42</f>
        <v>0</v>
      </c>
      <c r="G42" s="5"/>
      <c r="J42" s="96"/>
      <c r="K42" s="101"/>
      <c r="L42" s="98"/>
      <c r="M42" s="99"/>
      <c r="N42" s="100"/>
      <c r="O42" s="100"/>
    </row>
    <row r="43" spans="1:15" ht="12.75">
      <c r="A43" s="114"/>
      <c r="B43" s="123" t="s">
        <v>250</v>
      </c>
      <c r="C43" s="115" t="s">
        <v>179</v>
      </c>
      <c r="D43" s="116">
        <f>D41+D42</f>
        <v>6</v>
      </c>
      <c r="E43" s="124">
        <v>0</v>
      </c>
      <c r="F43" s="120">
        <f t="shared" si="2"/>
        <v>0</v>
      </c>
      <c r="G43" s="5"/>
      <c r="J43" s="103"/>
      <c r="K43" s="101"/>
      <c r="L43" s="98"/>
      <c r="M43" s="99"/>
      <c r="N43" s="100"/>
      <c r="O43" s="100"/>
    </row>
    <row r="44" spans="1:15" ht="12.75">
      <c r="A44" s="114"/>
      <c r="B44" s="123" t="s">
        <v>251</v>
      </c>
      <c r="C44" s="115" t="s">
        <v>179</v>
      </c>
      <c r="D44" s="116">
        <v>1</v>
      </c>
      <c r="E44" s="124">
        <v>0</v>
      </c>
      <c r="F44" s="120">
        <f t="shared" si="2"/>
        <v>0</v>
      </c>
      <c r="G44" s="5"/>
      <c r="J44" s="96"/>
      <c r="K44" s="101"/>
      <c r="L44" s="98"/>
      <c r="M44" s="99"/>
      <c r="N44" s="100"/>
      <c r="O44" s="100"/>
    </row>
    <row r="45" spans="1:15" ht="12.75">
      <c r="A45" s="114"/>
      <c r="B45" s="123" t="s">
        <v>252</v>
      </c>
      <c r="C45" s="115" t="s">
        <v>179</v>
      </c>
      <c r="D45" s="116">
        <f>D44</f>
        <v>1</v>
      </c>
      <c r="E45" s="124">
        <v>0</v>
      </c>
      <c r="F45" s="120">
        <f t="shared" si="2"/>
        <v>0</v>
      </c>
      <c r="G45" s="5"/>
      <c r="J45" s="96"/>
      <c r="K45" s="101"/>
      <c r="L45" s="98"/>
      <c r="M45" s="99"/>
      <c r="N45" s="100"/>
      <c r="O45" s="100"/>
    </row>
    <row r="46" spans="1:15" ht="12.75">
      <c r="A46" s="114"/>
      <c r="B46" s="123" t="s">
        <v>253</v>
      </c>
      <c r="C46" s="115" t="s">
        <v>179</v>
      </c>
      <c r="D46" s="116">
        <f>D41+D42+D44</f>
        <v>7</v>
      </c>
      <c r="E46" s="124">
        <v>0</v>
      </c>
      <c r="F46" s="120">
        <f t="shared" si="2"/>
        <v>0</v>
      </c>
      <c r="G46" s="5"/>
      <c r="J46" s="96"/>
      <c r="K46" s="101"/>
      <c r="L46" s="98"/>
      <c r="M46" s="99"/>
      <c r="N46" s="100"/>
      <c r="O46" s="100"/>
    </row>
    <row r="47" spans="1:15" ht="12.75">
      <c r="A47" s="114"/>
      <c r="B47" s="125" t="s">
        <v>254</v>
      </c>
      <c r="C47" s="115" t="s">
        <v>179</v>
      </c>
      <c r="D47" s="116">
        <v>3</v>
      </c>
      <c r="E47" s="124">
        <v>0</v>
      </c>
      <c r="F47" s="120">
        <f t="shared" si="2"/>
        <v>0</v>
      </c>
      <c r="G47" s="5"/>
      <c r="J47" s="96"/>
      <c r="K47" s="101"/>
      <c r="L47" s="98"/>
      <c r="M47" s="99"/>
      <c r="N47" s="100"/>
      <c r="O47" s="100"/>
    </row>
    <row r="48" spans="1:15" ht="12.75">
      <c r="A48" s="114"/>
      <c r="B48" s="123" t="s">
        <v>255</v>
      </c>
      <c r="C48" s="115" t="s">
        <v>179</v>
      </c>
      <c r="D48" s="116">
        <v>3</v>
      </c>
      <c r="E48" s="124">
        <v>0</v>
      </c>
      <c r="F48" s="120">
        <f t="shared" si="2"/>
        <v>0</v>
      </c>
      <c r="G48" s="5"/>
      <c r="J48" s="96"/>
      <c r="K48" s="101"/>
      <c r="L48" s="98"/>
      <c r="M48" s="99"/>
      <c r="N48" s="100"/>
      <c r="O48" s="100"/>
    </row>
    <row r="49" spans="1:15" ht="12.75">
      <c r="A49" s="114"/>
      <c r="B49" s="125" t="s">
        <v>256</v>
      </c>
      <c r="C49" s="115" t="s">
        <v>179</v>
      </c>
      <c r="D49" s="116">
        <v>1</v>
      </c>
      <c r="E49" s="124">
        <v>0</v>
      </c>
      <c r="F49" s="120">
        <f t="shared" si="2"/>
        <v>0</v>
      </c>
      <c r="G49" s="5"/>
      <c r="J49" s="96"/>
      <c r="K49" s="101"/>
      <c r="L49" s="98"/>
      <c r="M49" s="99"/>
      <c r="N49" s="100"/>
      <c r="O49" s="100"/>
    </row>
    <row r="50" spans="1:15" ht="12.75">
      <c r="A50" s="114"/>
      <c r="B50" s="125" t="s">
        <v>257</v>
      </c>
      <c r="C50" s="115" t="s">
        <v>179</v>
      </c>
      <c r="D50" s="116">
        <v>1</v>
      </c>
      <c r="E50" s="124">
        <v>0</v>
      </c>
      <c r="F50" s="120">
        <f>D50*E50</f>
        <v>0</v>
      </c>
      <c r="G50" s="5"/>
      <c r="J50" s="96"/>
      <c r="K50" s="106"/>
      <c r="L50" s="107"/>
      <c r="M50" s="108"/>
      <c r="N50" s="109"/>
      <c r="O50" s="109"/>
    </row>
    <row r="51" spans="1:15" ht="12.75">
      <c r="A51" s="114"/>
      <c r="B51" s="125" t="s">
        <v>258</v>
      </c>
      <c r="C51" s="115" t="s">
        <v>179</v>
      </c>
      <c r="D51" s="116">
        <v>2</v>
      </c>
      <c r="E51" s="124">
        <v>0</v>
      </c>
      <c r="F51" s="120">
        <f>D51*E51</f>
        <v>0</v>
      </c>
      <c r="G51" s="5"/>
      <c r="J51" s="96"/>
      <c r="K51" s="104"/>
      <c r="L51" s="110"/>
      <c r="M51" s="111"/>
      <c r="N51" s="112"/>
      <c r="O51" s="100"/>
    </row>
    <row r="52" spans="1:15" ht="12.75">
      <c r="A52" s="114"/>
      <c r="B52" s="123" t="s">
        <v>259</v>
      </c>
      <c r="C52" s="115" t="s">
        <v>179</v>
      </c>
      <c r="D52" s="116">
        <v>1</v>
      </c>
      <c r="E52" s="124">
        <v>0</v>
      </c>
      <c r="F52" s="120">
        <f>D52*E52</f>
        <v>0</v>
      </c>
      <c r="G52" s="5"/>
      <c r="J52" s="96"/>
      <c r="K52" s="101"/>
      <c r="L52" s="98"/>
      <c r="M52" s="99"/>
      <c r="N52" s="100"/>
      <c r="O52" s="100"/>
    </row>
    <row r="53" spans="1:15" ht="12.75">
      <c r="A53" s="114"/>
      <c r="B53" s="123" t="s">
        <v>260</v>
      </c>
      <c r="C53" s="115" t="s">
        <v>179</v>
      </c>
      <c r="D53" s="116">
        <v>1</v>
      </c>
      <c r="E53" s="124">
        <v>0</v>
      </c>
      <c r="F53" s="120">
        <f t="shared" si="2"/>
        <v>0</v>
      </c>
      <c r="G53" s="5"/>
      <c r="J53" s="96"/>
      <c r="K53" s="106"/>
      <c r="L53" s="107"/>
      <c r="M53" s="108"/>
      <c r="N53" s="109"/>
      <c r="O53" s="109"/>
    </row>
    <row r="54" spans="1:15" ht="12.75">
      <c r="A54" s="114"/>
      <c r="B54" s="123" t="s">
        <v>261</v>
      </c>
      <c r="C54" s="115" t="s">
        <v>179</v>
      </c>
      <c r="D54" s="116">
        <v>1</v>
      </c>
      <c r="E54" s="124">
        <v>0</v>
      </c>
      <c r="F54" s="120">
        <f t="shared" si="2"/>
        <v>0</v>
      </c>
      <c r="G54" s="5"/>
      <c r="J54" s="96"/>
      <c r="K54" s="104"/>
      <c r="L54" s="110"/>
      <c r="M54" s="111"/>
      <c r="N54" s="112"/>
      <c r="O54" s="100"/>
    </row>
    <row r="55" spans="1:15" ht="12.75">
      <c r="A55" s="114"/>
      <c r="B55" s="123"/>
      <c r="C55" s="115"/>
      <c r="D55" s="116"/>
      <c r="E55" s="124"/>
      <c r="F55" s="120"/>
      <c r="G55" s="5"/>
      <c r="J55" s="96"/>
      <c r="K55" s="104"/>
      <c r="L55" s="110"/>
      <c r="M55" s="111"/>
      <c r="N55" s="112"/>
      <c r="O55" s="100"/>
    </row>
    <row r="56" spans="1:15" ht="12.75">
      <c r="A56" s="114"/>
      <c r="B56" s="123" t="s">
        <v>262</v>
      </c>
      <c r="C56" s="115" t="s">
        <v>169</v>
      </c>
      <c r="D56" s="116">
        <v>250</v>
      </c>
      <c r="E56" s="124">
        <v>0</v>
      </c>
      <c r="F56" s="120">
        <f>D56*E56</f>
        <v>0</v>
      </c>
      <c r="G56" s="5"/>
      <c r="J56" s="96"/>
      <c r="K56" s="104"/>
      <c r="L56" s="110"/>
      <c r="M56" s="111"/>
      <c r="N56" s="112"/>
      <c r="O56" s="100"/>
    </row>
    <row r="57" spans="1:15" ht="12.75">
      <c r="A57" s="126"/>
      <c r="B57" s="127"/>
      <c r="C57" s="128"/>
      <c r="D57" s="129"/>
      <c r="E57" s="130"/>
      <c r="F57" s="131"/>
      <c r="G57" s="5"/>
      <c r="J57" s="96"/>
      <c r="K57" s="104"/>
      <c r="L57" s="110"/>
      <c r="M57" s="111"/>
      <c r="N57" s="112"/>
      <c r="O57" s="100"/>
    </row>
    <row r="58" spans="1:15" ht="16.5">
      <c r="A58" s="14"/>
      <c r="B58" s="14"/>
      <c r="C58" s="29" t="s">
        <v>25</v>
      </c>
      <c r="D58" s="47" t="str">
        <f>B2</f>
        <v>1,5,2</v>
      </c>
      <c r="F58" s="49">
        <f>SUM(F7:F54)</f>
        <v>0</v>
      </c>
      <c r="J58" s="96"/>
      <c r="K58" s="101"/>
      <c r="L58" s="98"/>
      <c r="M58" s="99"/>
      <c r="N58" s="100"/>
      <c r="O58" s="100"/>
    </row>
    <row r="59" spans="1:15" ht="12.75">
      <c r="A59" s="14"/>
      <c r="B59" s="14"/>
      <c r="C59" s="14"/>
      <c r="D59" s="14"/>
      <c r="E59" s="26"/>
      <c r="F59" s="51"/>
      <c r="J59" s="96"/>
      <c r="K59" s="101"/>
      <c r="L59" s="98"/>
      <c r="M59" s="99"/>
      <c r="N59" s="100"/>
      <c r="O59" s="100"/>
    </row>
    <row r="60" spans="1:6" ht="12.75">
      <c r="A60" s="14"/>
      <c r="B60" s="14"/>
      <c r="C60" s="14"/>
      <c r="D60" s="14"/>
      <c r="E60" s="26"/>
      <c r="F60" s="51"/>
    </row>
    <row r="69" ht="12.75">
      <c r="K69" s="61"/>
    </row>
  </sheetData>
  <sheetProtection/>
  <mergeCells count="1">
    <mergeCell ref="A7:E7"/>
  </mergeCells>
  <dataValidations count="1">
    <dataValidation errorStyle="warning" type="whole" allowBlank="1" showInputMessage="1" showErrorMessage="1" promptTitle="samo številke dovoljene!" errorTitle="samo številke dovoljene!" error="samo številke dovoljene!" sqref="N45:N48 E28:E57 N24:N30 N37:N41 N32:N35 E10:E11 E13:E16 E18:E26">
      <formula1>0</formula1>
      <formula2>1000000000000000000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T43"/>
  <sheetViews>
    <sheetView view="pageLayout" zoomScale="85" zoomScalePageLayoutView="85" workbookViewId="0" topLeftCell="A7">
      <selection activeCell="G10" sqref="G10:I10"/>
    </sheetView>
  </sheetViews>
  <sheetFormatPr defaultColWidth="9.00390625" defaultRowHeight="12.75"/>
  <cols>
    <col min="1" max="1" width="2.421875" style="5" customWidth="1"/>
    <col min="2" max="2" width="4.7109375" style="5" customWidth="1"/>
    <col min="3" max="3" width="2.8515625" style="5" customWidth="1"/>
    <col min="4" max="4" width="6.28125" style="5" customWidth="1"/>
    <col min="5" max="5" width="5.57421875" style="5" customWidth="1"/>
    <col min="6" max="6" width="3.7109375" style="5" customWidth="1"/>
    <col min="7" max="7" width="5.28125" style="5" customWidth="1"/>
    <col min="8" max="8" width="14.7109375" style="5" customWidth="1"/>
    <col min="9" max="9" width="5.421875" style="5" customWidth="1"/>
    <col min="10" max="10" width="13.28125" style="5" customWidth="1"/>
    <col min="11" max="11" width="5.00390625" style="5" customWidth="1"/>
    <col min="12" max="12" width="15.421875" style="5" customWidth="1"/>
    <col min="13" max="14" width="9.00390625" style="5" customWidth="1"/>
    <col min="15" max="15" width="17.57421875" style="5" customWidth="1"/>
    <col min="16" max="16" width="12.28125" style="5" customWidth="1"/>
    <col min="17" max="17" width="9.00390625" style="5" customWidth="1"/>
    <col min="18" max="18" width="11.421875" style="5" customWidth="1"/>
    <col min="19" max="19" width="9.00390625" style="5" customWidth="1"/>
    <col min="20" max="20" width="11.140625" style="5" bestFit="1" customWidth="1"/>
    <col min="21" max="16384" width="9.00390625" style="5" customWidth="1"/>
  </cols>
  <sheetData>
    <row r="2" spans="2:12" ht="40.5" customHeight="1">
      <c r="B2" s="7" t="str">
        <f>'0 Naslovna stran'!B14</f>
        <v>007/20</v>
      </c>
      <c r="C2" s="7"/>
      <c r="D2" s="7"/>
      <c r="E2" s="132" t="str">
        <f>'0 Naslovna stran'!B10</f>
        <v>POPIS DEL S PREDRAČUNOM IN REKAPITULACIJA STROŠKOV</v>
      </c>
      <c r="F2" s="132"/>
      <c r="G2" s="132"/>
      <c r="H2" s="132"/>
      <c r="I2" s="132"/>
      <c r="J2" s="132"/>
      <c r="K2" s="132"/>
      <c r="L2" s="132"/>
    </row>
    <row r="3" spans="2:5" ht="20.25">
      <c r="B3" s="7"/>
      <c r="C3" s="7"/>
      <c r="D3" s="7"/>
      <c r="E3" s="5" t="s">
        <v>126</v>
      </c>
    </row>
    <row r="4" spans="2:6" ht="20.25">
      <c r="B4" s="7"/>
      <c r="C4" s="7"/>
      <c r="D4" s="7"/>
      <c r="E4" s="7" t="str">
        <f>'0 Naslovna stran'!D14</f>
        <v>REKONSTRUKCIJA CESTE V DEKANIH</v>
      </c>
      <c r="F4" s="7"/>
    </row>
    <row r="5" spans="2:6" ht="20.25">
      <c r="B5" s="7"/>
      <c r="C5" s="7"/>
      <c r="D5" s="7"/>
      <c r="E5" s="7"/>
      <c r="F5" s="7"/>
    </row>
    <row r="6" spans="2:4" ht="20.25">
      <c r="B6" s="33" t="s">
        <v>2</v>
      </c>
      <c r="C6" s="12"/>
      <c r="D6" s="12"/>
    </row>
    <row r="7" spans="2:4" ht="12" customHeight="1">
      <c r="B7" s="12"/>
      <c r="C7" s="12"/>
      <c r="D7" s="12"/>
    </row>
    <row r="8" spans="2:20" s="14" customFormat="1" ht="20.25">
      <c r="B8" s="15" t="s">
        <v>16</v>
      </c>
      <c r="C8" s="16">
        <v>1</v>
      </c>
      <c r="D8" s="16"/>
      <c r="E8" s="33" t="s">
        <v>5</v>
      </c>
      <c r="F8" s="17"/>
      <c r="G8" s="17"/>
      <c r="H8" s="18"/>
      <c r="I8" s="17"/>
      <c r="J8" s="18"/>
      <c r="L8" s="17"/>
      <c r="M8" s="5"/>
      <c r="N8" s="5"/>
      <c r="O8" s="5"/>
      <c r="P8" s="5"/>
      <c r="Q8" s="5"/>
      <c r="R8" s="5"/>
      <c r="S8" s="5"/>
      <c r="T8" s="5"/>
    </row>
    <row r="9" ht="12.75">
      <c r="K9" s="13"/>
    </row>
    <row r="10" spans="2:20" s="14" customFormat="1" ht="18">
      <c r="B10" s="15" t="s">
        <v>17</v>
      </c>
      <c r="D10" s="21">
        <v>1.1</v>
      </c>
      <c r="E10" s="23" t="s">
        <v>132</v>
      </c>
      <c r="G10" s="22"/>
      <c r="H10" s="22"/>
      <c r="I10" s="24"/>
      <c r="J10" s="22"/>
      <c r="K10" s="24"/>
      <c r="L10" s="8"/>
      <c r="M10" s="5"/>
      <c r="N10" s="5"/>
      <c r="O10" s="5"/>
      <c r="P10" s="5"/>
      <c r="Q10" s="5"/>
      <c r="R10" s="5"/>
      <c r="S10" s="5"/>
      <c r="T10" s="5"/>
    </row>
    <row r="11" spans="2:20" s="14" customFormat="1" ht="15.75">
      <c r="B11" s="15"/>
      <c r="D11" s="19"/>
      <c r="F11" s="20"/>
      <c r="I11" s="8"/>
      <c r="J11" s="8"/>
      <c r="K11" s="8"/>
      <c r="L11" s="8"/>
      <c r="M11" s="5"/>
      <c r="N11" s="5"/>
      <c r="O11" s="5"/>
      <c r="P11" s="5"/>
      <c r="Q11" s="5"/>
      <c r="R11" s="5"/>
      <c r="S11" s="5"/>
      <c r="T11" s="5"/>
    </row>
    <row r="12" spans="2:20" s="14" customFormat="1" ht="18">
      <c r="B12" s="15" t="s">
        <v>17</v>
      </c>
      <c r="D12" s="21">
        <v>1.2</v>
      </c>
      <c r="E12" s="23" t="s">
        <v>7</v>
      </c>
      <c r="G12" s="22"/>
      <c r="H12" s="22"/>
      <c r="I12" s="24"/>
      <c r="J12" s="22"/>
      <c r="K12" s="24"/>
      <c r="L12" s="8"/>
      <c r="M12" s="5"/>
      <c r="N12" s="5"/>
      <c r="O12" s="5"/>
      <c r="P12" s="5"/>
      <c r="Q12" s="5"/>
      <c r="R12" s="5"/>
      <c r="S12" s="5"/>
      <c r="T12" s="5"/>
    </row>
    <row r="13" spans="2:20" s="14" customFormat="1" ht="6" customHeight="1">
      <c r="B13" s="15"/>
      <c r="D13" s="19"/>
      <c r="F13" s="20"/>
      <c r="I13" s="8"/>
      <c r="J13" s="8"/>
      <c r="K13" s="8"/>
      <c r="L13" s="8"/>
      <c r="N13" s="5"/>
      <c r="O13" s="5"/>
      <c r="P13" s="5"/>
      <c r="Q13" s="5"/>
      <c r="R13" s="5"/>
      <c r="S13" s="5"/>
      <c r="T13" s="5"/>
    </row>
    <row r="14" spans="2:20" s="14" customFormat="1" ht="16.5">
      <c r="B14" s="15" t="s">
        <v>26</v>
      </c>
      <c r="E14" s="28" t="s">
        <v>121</v>
      </c>
      <c r="G14" s="29" t="s">
        <v>8</v>
      </c>
      <c r="H14" s="27"/>
      <c r="I14" s="27"/>
      <c r="J14" s="27"/>
      <c r="K14" s="27"/>
      <c r="L14" s="27"/>
      <c r="M14" s="5"/>
      <c r="N14" s="5"/>
      <c r="O14" s="5"/>
      <c r="P14" s="5"/>
      <c r="Q14" s="5"/>
      <c r="R14" s="5"/>
      <c r="S14" s="5"/>
      <c r="T14" s="5"/>
    </row>
    <row r="15" spans="2:20" s="14" customFormat="1" ht="16.5">
      <c r="B15" s="15" t="s">
        <v>26</v>
      </c>
      <c r="E15" s="28" t="s">
        <v>122</v>
      </c>
      <c r="G15" s="29" t="s">
        <v>9</v>
      </c>
      <c r="I15" s="27"/>
      <c r="J15" s="27"/>
      <c r="K15" s="27"/>
      <c r="L15" s="27"/>
      <c r="M15" s="5"/>
      <c r="N15" s="5"/>
      <c r="O15" s="5"/>
      <c r="P15" s="5"/>
      <c r="Q15" s="5"/>
      <c r="R15" s="5"/>
      <c r="S15" s="5"/>
      <c r="T15" s="5"/>
    </row>
    <row r="16" spans="2:12" ht="16.5">
      <c r="B16" s="15" t="s">
        <v>26</v>
      </c>
      <c r="E16" s="28" t="s">
        <v>123</v>
      </c>
      <c r="G16" s="29" t="s">
        <v>10</v>
      </c>
      <c r="I16" s="27"/>
      <c r="J16" s="27"/>
      <c r="K16" s="27"/>
      <c r="L16" s="27"/>
    </row>
    <row r="17" spans="2:19" s="14" customFormat="1" ht="16.5">
      <c r="B17" s="15" t="s">
        <v>26</v>
      </c>
      <c r="E17" s="28" t="s">
        <v>124</v>
      </c>
      <c r="G17" s="29" t="s">
        <v>11</v>
      </c>
      <c r="I17" s="27"/>
      <c r="J17" s="27"/>
      <c r="K17" s="27"/>
      <c r="L17" s="27"/>
      <c r="M17" s="3"/>
      <c r="N17"/>
      <c r="O17" s="2"/>
      <c r="Q17"/>
      <c r="S17"/>
    </row>
    <row r="18" spans="2:19" s="14" customFormat="1" ht="16.5">
      <c r="B18" s="15" t="s">
        <v>26</v>
      </c>
      <c r="E18" s="28" t="s">
        <v>125</v>
      </c>
      <c r="G18" s="29" t="s">
        <v>12</v>
      </c>
      <c r="I18" s="27"/>
      <c r="J18" s="27"/>
      <c r="K18" s="27"/>
      <c r="L18" s="27"/>
      <c r="M18"/>
      <c r="N18"/>
      <c r="O18"/>
      <c r="Q18"/>
      <c r="S18"/>
    </row>
    <row r="19" spans="2:20" s="14" customFormat="1" ht="6" customHeight="1">
      <c r="B19" s="19"/>
      <c r="C19" s="19"/>
      <c r="D19" s="19"/>
      <c r="F19" s="20"/>
      <c r="I19" s="27"/>
      <c r="J19" s="27"/>
      <c r="K19" s="27"/>
      <c r="L19" s="27"/>
      <c r="M19" s="3"/>
      <c r="N19"/>
      <c r="O19" s="2"/>
      <c r="P19" s="25"/>
      <c r="Q19"/>
      <c r="R19" s="25"/>
      <c r="S19"/>
      <c r="T19" s="25"/>
    </row>
    <row r="20" spans="2:20" s="14" customFormat="1" ht="18">
      <c r="B20" s="15" t="s">
        <v>17</v>
      </c>
      <c r="D20" s="21">
        <v>1.3</v>
      </c>
      <c r="E20" s="23" t="s">
        <v>13</v>
      </c>
      <c r="G20" s="22"/>
      <c r="H20" s="27"/>
      <c r="I20" s="27"/>
      <c r="J20" s="27"/>
      <c r="K20" s="27"/>
      <c r="L20" s="8"/>
      <c r="M20" s="3"/>
      <c r="N20"/>
      <c r="O20" s="2"/>
      <c r="P20" s="25"/>
      <c r="Q20"/>
      <c r="R20" s="25"/>
      <c r="S20"/>
      <c r="T20" s="25"/>
    </row>
    <row r="21" spans="2:20" s="14" customFormat="1" ht="6" customHeight="1">
      <c r="B21" s="15"/>
      <c r="D21" s="19"/>
      <c r="F21" s="20"/>
      <c r="I21" s="8"/>
      <c r="J21" s="8"/>
      <c r="K21" s="8"/>
      <c r="L21" s="8"/>
      <c r="M21" s="3"/>
      <c r="N21"/>
      <c r="O21" s="2"/>
      <c r="P21" s="25"/>
      <c r="Q21"/>
      <c r="R21" s="25"/>
      <c r="S21"/>
      <c r="T21" s="25"/>
    </row>
    <row r="22" spans="2:20" s="14" customFormat="1" ht="16.5">
      <c r="B22" s="15" t="s">
        <v>26</v>
      </c>
      <c r="E22" s="28" t="s">
        <v>128</v>
      </c>
      <c r="G22" s="29" t="s">
        <v>8</v>
      </c>
      <c r="H22" s="27"/>
      <c r="I22" s="27"/>
      <c r="J22" s="27"/>
      <c r="K22" s="27"/>
      <c r="M22" s="3"/>
      <c r="N22"/>
      <c r="O22" s="2"/>
      <c r="P22" s="25"/>
      <c r="Q22"/>
      <c r="R22" s="25"/>
      <c r="S22"/>
      <c r="T22" s="25"/>
    </row>
    <row r="23" spans="2:20" s="14" customFormat="1" ht="16.5">
      <c r="B23" s="15" t="s">
        <v>26</v>
      </c>
      <c r="E23" s="28" t="s">
        <v>129</v>
      </c>
      <c r="G23" s="29" t="s">
        <v>9</v>
      </c>
      <c r="H23" s="27"/>
      <c r="I23" s="27"/>
      <c r="J23" s="27"/>
      <c r="K23" s="27"/>
      <c r="M23" s="3"/>
      <c r="N23"/>
      <c r="O23" s="2"/>
      <c r="P23" s="25"/>
      <c r="Q23"/>
      <c r="R23" s="25"/>
      <c r="S23"/>
      <c r="T23" s="25"/>
    </row>
    <row r="24" spans="2:20" s="14" customFormat="1" ht="16.5">
      <c r="B24" s="15" t="s">
        <v>26</v>
      </c>
      <c r="C24" s="5"/>
      <c r="D24" s="5"/>
      <c r="E24" s="28" t="s">
        <v>130</v>
      </c>
      <c r="F24" s="5"/>
      <c r="G24" s="29" t="s">
        <v>14</v>
      </c>
      <c r="H24" s="27"/>
      <c r="I24" s="27"/>
      <c r="J24" s="27"/>
      <c r="K24" s="27"/>
      <c r="M24" s="3"/>
      <c r="N24"/>
      <c r="O24" s="2"/>
      <c r="P24" s="25"/>
      <c r="Q24"/>
      <c r="R24" s="25"/>
      <c r="S24"/>
      <c r="T24" s="25"/>
    </row>
    <row r="25" spans="2:20" s="14" customFormat="1" ht="16.5">
      <c r="B25" s="15" t="s">
        <v>26</v>
      </c>
      <c r="E25" s="28" t="s">
        <v>131</v>
      </c>
      <c r="G25" s="29" t="s">
        <v>15</v>
      </c>
      <c r="H25" s="27"/>
      <c r="I25" s="27"/>
      <c r="J25" s="27"/>
      <c r="K25" s="27"/>
      <c r="M25" s="3"/>
      <c r="N25"/>
      <c r="O25" s="2"/>
      <c r="P25" s="25"/>
      <c r="Q25"/>
      <c r="R25" s="25"/>
      <c r="S25"/>
      <c r="T25" s="25"/>
    </row>
    <row r="26" spans="2:20" s="14" customFormat="1" ht="15.75">
      <c r="B26" s="40"/>
      <c r="C26" s="40"/>
      <c r="D26" s="40"/>
      <c r="E26" s="34"/>
      <c r="F26" s="35"/>
      <c r="G26" s="34"/>
      <c r="H26" s="34"/>
      <c r="I26" s="31"/>
      <c r="J26" s="31"/>
      <c r="K26" s="31"/>
      <c r="L26" s="31"/>
      <c r="N26"/>
      <c r="O26" s="2"/>
      <c r="P26" s="25"/>
      <c r="Q26"/>
      <c r="R26" s="25"/>
      <c r="S26"/>
      <c r="T26" s="25"/>
    </row>
    <row r="27" spans="2:20" s="14" customFormat="1" ht="20.25">
      <c r="B27" s="33" t="s">
        <v>133</v>
      </c>
      <c r="C27" s="19"/>
      <c r="D27" s="19"/>
      <c r="F27" s="20"/>
      <c r="H27" s="25"/>
      <c r="J27" s="20"/>
      <c r="K27" s="30" t="s">
        <v>25</v>
      </c>
      <c r="L27" s="38"/>
      <c r="M27" s="3"/>
      <c r="N27"/>
      <c r="O27" s="2"/>
      <c r="P27" s="25"/>
      <c r="Q27"/>
      <c r="R27" s="25"/>
      <c r="S27"/>
      <c r="T27" s="25"/>
    </row>
    <row r="28" spans="2:20" s="14" customFormat="1" ht="17.25">
      <c r="B28" s="19"/>
      <c r="C28" s="19"/>
      <c r="D28" s="19"/>
      <c r="F28" s="20"/>
      <c r="H28" s="25"/>
      <c r="I28"/>
      <c r="J28" s="35"/>
      <c r="K28" s="36" t="s">
        <v>25</v>
      </c>
      <c r="L28" s="37"/>
      <c r="M28" s="3"/>
      <c r="N28"/>
      <c r="O28" s="2"/>
      <c r="P28" s="25"/>
      <c r="Q28"/>
      <c r="R28" s="25"/>
      <c r="S28"/>
      <c r="T28" s="25"/>
    </row>
    <row r="29" spans="2:20" s="14" customFormat="1" ht="17.25">
      <c r="B29" s="19"/>
      <c r="C29" s="19"/>
      <c r="D29" s="19"/>
      <c r="F29" s="20"/>
      <c r="H29" s="25"/>
      <c r="I29"/>
      <c r="J29" s="35"/>
      <c r="K29" s="36" t="s">
        <v>3</v>
      </c>
      <c r="L29" s="39"/>
      <c r="M29" s="3"/>
      <c r="N29"/>
      <c r="O29" s="2"/>
      <c r="P29" s="25"/>
      <c r="Q29"/>
      <c r="R29" s="25"/>
      <c r="S29"/>
      <c r="T29" s="25"/>
    </row>
    <row r="30" spans="2:20" s="14" customFormat="1" ht="17.25">
      <c r="B30" s="19"/>
      <c r="C30" s="19"/>
      <c r="D30" s="19"/>
      <c r="F30" s="20"/>
      <c r="H30" s="25"/>
      <c r="I30"/>
      <c r="J30" s="35"/>
      <c r="K30" s="36" t="s">
        <v>4</v>
      </c>
      <c r="L30" s="37"/>
      <c r="M30" s="3"/>
      <c r="N30"/>
      <c r="O30" s="2"/>
      <c r="P30" s="25"/>
      <c r="Q30"/>
      <c r="R30" s="25"/>
      <c r="S30"/>
      <c r="T30" s="25"/>
    </row>
    <row r="31" spans="2:20" s="14" customFormat="1" ht="15.75">
      <c r="B31" s="19"/>
      <c r="C31" s="19"/>
      <c r="D31" s="19"/>
      <c r="F31" s="20"/>
      <c r="H31" s="25"/>
      <c r="I31"/>
      <c r="J31" s="25"/>
      <c r="K31"/>
      <c r="L31" s="25"/>
      <c r="M31" s="3"/>
      <c r="N31"/>
      <c r="O31" s="2"/>
      <c r="P31" s="25"/>
      <c r="Q31"/>
      <c r="R31" s="25"/>
      <c r="S31"/>
      <c r="T31" s="25"/>
    </row>
    <row r="32" spans="2:12" ht="15.75">
      <c r="B32" s="15" t="s">
        <v>17</v>
      </c>
      <c r="C32"/>
      <c r="D32" s="62">
        <v>1.4</v>
      </c>
      <c r="E32" s="20" t="s">
        <v>159</v>
      </c>
      <c r="F32" s="63"/>
      <c r="G32" s="63"/>
      <c r="H32" s="8"/>
      <c r="I32" s="8"/>
      <c r="J32" s="8"/>
      <c r="K32" s="8"/>
      <c r="L32" s="8"/>
    </row>
    <row r="33" spans="2:12" ht="15.75">
      <c r="B33" s="15" t="s">
        <v>17</v>
      </c>
      <c r="C33"/>
      <c r="D33" s="62">
        <v>1.5</v>
      </c>
      <c r="E33" s="20" t="s">
        <v>153</v>
      </c>
      <c r="F33" s="63"/>
      <c r="G33" s="63"/>
      <c r="H33" s="8"/>
      <c r="I33" s="8"/>
      <c r="J33" s="8"/>
      <c r="K33" s="8"/>
      <c r="L33" s="8"/>
    </row>
    <row r="34" spans="2:12" ht="13.5">
      <c r="B34" s="15" t="s">
        <v>26</v>
      </c>
      <c r="C34"/>
      <c r="D34"/>
      <c r="E34" s="64" t="s">
        <v>154</v>
      </c>
      <c r="F34" s="14"/>
      <c r="G34" s="65" t="s">
        <v>190</v>
      </c>
      <c r="H34" s="27"/>
      <c r="I34" s="27"/>
      <c r="J34" s="27"/>
      <c r="K34"/>
      <c r="L34"/>
    </row>
    <row r="35" spans="2:12" ht="13.5">
      <c r="B35" s="66" t="s">
        <v>26</v>
      </c>
      <c r="C35" s="67"/>
      <c r="D35" s="67"/>
      <c r="E35" s="68" t="s">
        <v>155</v>
      </c>
      <c r="F35" s="34"/>
      <c r="G35" s="69" t="s">
        <v>156</v>
      </c>
      <c r="H35" s="31"/>
      <c r="I35" s="31"/>
      <c r="J35" s="31"/>
      <c r="K35" s="67"/>
      <c r="L35" s="67"/>
    </row>
    <row r="36" spans="2:12" ht="18.75">
      <c r="B36" s="70"/>
      <c r="C36" s="71"/>
      <c r="D36" s="71"/>
      <c r="E36" s="22"/>
      <c r="F36" s="23"/>
      <c r="G36" s="72"/>
      <c r="H36" s="73"/>
      <c r="I36" s="74" t="s">
        <v>157</v>
      </c>
      <c r="J36" s="75"/>
      <c r="K36" s="76" t="s">
        <v>25</v>
      </c>
      <c r="L36" s="77"/>
    </row>
    <row r="37" spans="2:12" ht="17.25">
      <c r="B37"/>
      <c r="C37"/>
      <c r="D37"/>
      <c r="E37"/>
      <c r="F37"/>
      <c r="G37"/>
      <c r="H37"/>
      <c r="I37"/>
      <c r="J37" s="35"/>
      <c r="K37" s="36" t="s">
        <v>3</v>
      </c>
      <c r="L37" s="39"/>
    </row>
    <row r="38" spans="2:12" ht="17.25">
      <c r="B38"/>
      <c r="C38"/>
      <c r="D38"/>
      <c r="E38"/>
      <c r="F38"/>
      <c r="G38"/>
      <c r="H38"/>
      <c r="I38"/>
      <c r="J38" s="35"/>
      <c r="K38" s="36" t="s">
        <v>4</v>
      </c>
      <c r="L38" s="37"/>
    </row>
    <row r="39" spans="2:12" ht="12.75">
      <c r="B39"/>
      <c r="C39"/>
      <c r="D39"/>
      <c r="E39"/>
      <c r="F39"/>
      <c r="G39"/>
      <c r="H39"/>
      <c r="I39"/>
      <c r="J39"/>
      <c r="K39"/>
      <c r="L39"/>
    </row>
    <row r="40" spans="2:12" ht="12.75">
      <c r="B40"/>
      <c r="C40"/>
      <c r="D40"/>
      <c r="E40"/>
      <c r="F40"/>
      <c r="G40"/>
      <c r="H40"/>
      <c r="I40"/>
      <c r="J40"/>
      <c r="K40"/>
      <c r="L40"/>
    </row>
    <row r="41" spans="2:12" ht="18.75">
      <c r="B41"/>
      <c r="C41"/>
      <c r="D41"/>
      <c r="E41"/>
      <c r="F41"/>
      <c r="G41"/>
      <c r="H41"/>
      <c r="I41" s="78" t="s">
        <v>158</v>
      </c>
      <c r="J41" s="75"/>
      <c r="K41" s="76" t="s">
        <v>25</v>
      </c>
      <c r="L41" s="79"/>
    </row>
    <row r="42" spans="2:12" ht="17.25">
      <c r="B42"/>
      <c r="C42"/>
      <c r="D42"/>
      <c r="E42"/>
      <c r="F42"/>
      <c r="G42"/>
      <c r="H42"/>
      <c r="I42"/>
      <c r="J42" s="35"/>
      <c r="K42" s="36" t="s">
        <v>3</v>
      </c>
      <c r="L42" s="39"/>
    </row>
    <row r="43" spans="2:12" ht="17.25">
      <c r="B43"/>
      <c r="C43"/>
      <c r="D43"/>
      <c r="E43"/>
      <c r="F43"/>
      <c r="G43"/>
      <c r="H43"/>
      <c r="I43"/>
      <c r="J43" s="35"/>
      <c r="K43" s="36" t="s">
        <v>4</v>
      </c>
      <c r="L43" s="37"/>
    </row>
  </sheetData>
  <sheetProtection/>
  <mergeCells count="1">
    <mergeCell ref="E2:L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0.421875" style="0" bestFit="1" customWidth="1"/>
  </cols>
  <sheetData>
    <row r="1" spans="1:9" ht="16.5">
      <c r="A1" s="15" t="s">
        <v>16</v>
      </c>
      <c r="B1" s="28">
        <v>1</v>
      </c>
      <c r="C1" s="14"/>
      <c r="D1" s="4" t="s">
        <v>5</v>
      </c>
      <c r="E1" s="14"/>
      <c r="F1" s="14"/>
      <c r="G1" s="26"/>
      <c r="H1" s="14"/>
      <c r="I1" s="26"/>
    </row>
    <row r="2" spans="1:9" ht="16.5">
      <c r="A2" s="15" t="s">
        <v>17</v>
      </c>
      <c r="B2" s="28">
        <v>1.1</v>
      </c>
      <c r="C2" s="14"/>
      <c r="D2" s="4" t="s">
        <v>6</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23</v>
      </c>
      <c r="C6" s="14"/>
      <c r="D6" s="14"/>
      <c r="E6" s="44">
        <v>1</v>
      </c>
      <c r="F6" s="43" t="s">
        <v>24</v>
      </c>
      <c r="G6" s="45"/>
      <c r="H6" s="14"/>
      <c r="I6" s="45"/>
    </row>
    <row r="7" spans="1:9" ht="63.75" customHeight="1">
      <c r="A7" s="133" t="s">
        <v>263</v>
      </c>
      <c r="B7" s="133"/>
      <c r="C7" s="133"/>
      <c r="D7" s="133"/>
      <c r="E7" s="133"/>
      <c r="F7" s="133"/>
      <c r="G7" s="133"/>
      <c r="H7" s="133"/>
      <c r="I7" s="46"/>
    </row>
    <row r="8" spans="1:9" ht="16.5">
      <c r="A8" s="14"/>
      <c r="B8" s="14"/>
      <c r="C8" s="14"/>
      <c r="D8" s="14"/>
      <c r="E8" s="29" t="s">
        <v>25</v>
      </c>
      <c r="F8" s="47">
        <f>B2</f>
        <v>1.1</v>
      </c>
      <c r="H8" s="48"/>
      <c r="I8" s="49"/>
    </row>
    <row r="9" spans="1:9" ht="12.75">
      <c r="A9" s="14"/>
      <c r="B9" s="14"/>
      <c r="C9" s="14"/>
      <c r="D9" s="14"/>
      <c r="E9" s="14"/>
      <c r="F9" s="14"/>
      <c r="G9" s="26"/>
      <c r="H9" s="50"/>
      <c r="I9" s="51"/>
    </row>
    <row r="10" spans="1:9" ht="12.75">
      <c r="A10" s="14"/>
      <c r="B10" s="14"/>
      <c r="C10" s="14"/>
      <c r="D10" s="14"/>
      <c r="E10" s="14"/>
      <c r="F10" s="14"/>
      <c r="G10" s="26"/>
      <c r="H10" s="50"/>
      <c r="I10" s="51"/>
    </row>
    <row r="19" ht="12.75">
      <c r="N19" s="61"/>
    </row>
  </sheetData>
  <sheetProtection/>
  <mergeCells count="1">
    <mergeCell ref="A7:H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1"/>
  <sheetViews>
    <sheetView view="pageLayout" workbookViewId="0" topLeftCell="A19">
      <selection activeCell="G10" sqref="G10:I10"/>
    </sheetView>
  </sheetViews>
  <sheetFormatPr defaultColWidth="9.140625" defaultRowHeight="12.75"/>
  <cols>
    <col min="2" max="2" width="8.57421875" style="0" customWidth="1"/>
    <col min="3" max="3" width="8.7109375" style="0" customWidth="1"/>
    <col min="9" max="9" width="12.00390625" style="0" customWidth="1"/>
    <col min="13" max="13" width="25.140625" style="0" customWidth="1"/>
  </cols>
  <sheetData>
    <row r="1" spans="1:9" ht="16.5">
      <c r="A1" s="15" t="s">
        <v>17</v>
      </c>
      <c r="B1" s="60">
        <v>1.2</v>
      </c>
      <c r="C1" s="14"/>
      <c r="D1" s="4" t="s">
        <v>7</v>
      </c>
      <c r="E1" s="14"/>
      <c r="F1" s="14"/>
      <c r="G1" s="26"/>
      <c r="H1" s="14"/>
      <c r="I1" s="26"/>
    </row>
    <row r="2" spans="1:9" ht="16.5">
      <c r="A2" s="15" t="s">
        <v>26</v>
      </c>
      <c r="B2" s="60" t="s">
        <v>121</v>
      </c>
      <c r="C2" s="14"/>
      <c r="D2" s="4" t="s">
        <v>8</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27</v>
      </c>
      <c r="C6" s="14"/>
      <c r="D6" s="14"/>
      <c r="E6" s="44">
        <v>0.3</v>
      </c>
      <c r="F6" s="43" t="s">
        <v>28</v>
      </c>
      <c r="G6" s="45"/>
      <c r="H6" s="14"/>
      <c r="I6" s="45"/>
    </row>
    <row r="7" spans="1:9" ht="63.75" customHeight="1">
      <c r="A7" s="133" t="s">
        <v>29</v>
      </c>
      <c r="B7" s="133"/>
      <c r="C7" s="133"/>
      <c r="D7" s="133"/>
      <c r="E7" s="133"/>
      <c r="F7" s="133"/>
      <c r="G7" s="133"/>
      <c r="H7" s="133"/>
      <c r="I7" s="46"/>
    </row>
    <row r="8" spans="1:9" ht="12.75">
      <c r="A8" s="42">
        <v>2</v>
      </c>
      <c r="B8" s="43" t="s">
        <v>30</v>
      </c>
      <c r="C8" s="14"/>
      <c r="D8" s="14"/>
      <c r="E8" s="44">
        <v>13</v>
      </c>
      <c r="F8" s="43" t="s">
        <v>24</v>
      </c>
      <c r="G8" s="45"/>
      <c r="H8" s="14"/>
      <c r="I8" s="45"/>
    </row>
    <row r="9" spans="1:9" ht="63.75" customHeight="1">
      <c r="A9" s="133" t="s">
        <v>31</v>
      </c>
      <c r="B9" s="133"/>
      <c r="C9" s="133"/>
      <c r="D9" s="133"/>
      <c r="E9" s="133"/>
      <c r="F9" s="133"/>
      <c r="G9" s="133"/>
      <c r="H9" s="133"/>
      <c r="I9" s="46"/>
    </row>
    <row r="10" spans="1:9" ht="12.75">
      <c r="A10" s="42">
        <v>3</v>
      </c>
      <c r="B10" s="43" t="s">
        <v>32</v>
      </c>
      <c r="C10" s="14"/>
      <c r="D10" s="14"/>
      <c r="E10" s="44">
        <v>1920</v>
      </c>
      <c r="F10" s="43" t="s">
        <v>33</v>
      </c>
      <c r="G10" s="45"/>
      <c r="H10" s="14"/>
      <c r="I10" s="45"/>
    </row>
    <row r="11" spans="1:9" ht="63.75" customHeight="1">
      <c r="A11" s="133" t="s">
        <v>34</v>
      </c>
      <c r="B11" s="133"/>
      <c r="C11" s="133"/>
      <c r="D11" s="133"/>
      <c r="E11" s="133"/>
      <c r="F11" s="133"/>
      <c r="G11" s="133"/>
      <c r="H11" s="133"/>
      <c r="I11" s="46"/>
    </row>
    <row r="12" spans="1:9" ht="12.75">
      <c r="A12" s="42">
        <v>4</v>
      </c>
      <c r="B12" s="43" t="s">
        <v>35</v>
      </c>
      <c r="C12" s="14"/>
      <c r="D12" s="14"/>
      <c r="E12" s="44">
        <v>60</v>
      </c>
      <c r="F12" s="43" t="s">
        <v>36</v>
      </c>
      <c r="G12" s="45">
        <v>0</v>
      </c>
      <c r="H12" s="14"/>
      <c r="I12" s="45">
        <f>E12*G12</f>
        <v>0</v>
      </c>
    </row>
    <row r="13" spans="1:9" ht="63.75" customHeight="1">
      <c r="A13" s="133">
        <v>0</v>
      </c>
      <c r="B13" s="133"/>
      <c r="C13" s="133"/>
      <c r="D13" s="133"/>
      <c r="E13" s="133"/>
      <c r="F13" s="133"/>
      <c r="G13" s="133"/>
      <c r="H13" s="133"/>
      <c r="I13" s="46"/>
    </row>
    <row r="14" spans="1:9" ht="12.75">
      <c r="A14" s="42">
        <v>5</v>
      </c>
      <c r="B14" s="43" t="s">
        <v>37</v>
      </c>
      <c r="C14" s="14"/>
      <c r="D14" s="14"/>
      <c r="E14" s="44">
        <v>30</v>
      </c>
      <c r="F14" s="43" t="s">
        <v>33</v>
      </c>
      <c r="G14" s="45">
        <v>0</v>
      </c>
      <c r="H14" s="14"/>
      <c r="I14" s="45">
        <f>E14*G14</f>
        <v>0</v>
      </c>
    </row>
    <row r="15" spans="1:9" ht="63.75" customHeight="1">
      <c r="A15" s="133" t="s">
        <v>38</v>
      </c>
      <c r="B15" s="133"/>
      <c r="C15" s="133"/>
      <c r="D15" s="133"/>
      <c r="E15" s="133"/>
      <c r="F15" s="133"/>
      <c r="G15" s="133"/>
      <c r="H15" s="133"/>
      <c r="I15" s="46"/>
    </row>
    <row r="16" spans="1:9" ht="12.75">
      <c r="A16" s="42">
        <v>6</v>
      </c>
      <c r="B16" s="43" t="s">
        <v>39</v>
      </c>
      <c r="C16" s="14"/>
      <c r="D16" s="14"/>
      <c r="E16" s="44">
        <v>96.1</v>
      </c>
      <c r="F16" s="43" t="s">
        <v>36</v>
      </c>
      <c r="G16" s="45">
        <v>0</v>
      </c>
      <c r="H16" s="14"/>
      <c r="I16" s="45">
        <f>E16*G16</f>
        <v>0</v>
      </c>
    </row>
    <row r="17" spans="1:9" ht="63.75" customHeight="1">
      <c r="A17" s="133" t="s">
        <v>40</v>
      </c>
      <c r="B17" s="133"/>
      <c r="C17" s="133"/>
      <c r="D17" s="133"/>
      <c r="E17" s="133"/>
      <c r="F17" s="133"/>
      <c r="G17" s="133"/>
      <c r="H17" s="133"/>
      <c r="I17" s="46"/>
    </row>
    <row r="18" spans="1:9" ht="12.75">
      <c r="A18" s="42">
        <v>7</v>
      </c>
      <c r="B18" s="43" t="s">
        <v>41</v>
      </c>
      <c r="C18" s="14"/>
      <c r="D18" s="14"/>
      <c r="E18" s="44">
        <v>3.9</v>
      </c>
      <c r="F18" s="43" t="s">
        <v>42</v>
      </c>
      <c r="G18" s="45">
        <v>0</v>
      </c>
      <c r="H18" s="14"/>
      <c r="I18" s="45">
        <f>E18*G18</f>
        <v>0</v>
      </c>
    </row>
    <row r="19" spans="1:9" ht="63.75" customHeight="1">
      <c r="A19" s="133" t="s">
        <v>135</v>
      </c>
      <c r="B19" s="133"/>
      <c r="C19" s="133"/>
      <c r="D19" s="133"/>
      <c r="E19" s="133"/>
      <c r="F19" s="133"/>
      <c r="G19" s="133"/>
      <c r="H19" s="133"/>
      <c r="I19" s="46"/>
    </row>
    <row r="20" spans="1:9" ht="12.75">
      <c r="A20" s="42">
        <v>8</v>
      </c>
      <c r="B20" s="43" t="s">
        <v>43</v>
      </c>
      <c r="C20" s="14"/>
      <c r="D20" s="14"/>
      <c r="E20" s="44">
        <v>2</v>
      </c>
      <c r="F20" s="43" t="s">
        <v>24</v>
      </c>
      <c r="G20" s="45">
        <v>0</v>
      </c>
      <c r="H20" s="14"/>
      <c r="I20" s="45">
        <f>E20*G20</f>
        <v>0</v>
      </c>
    </row>
    <row r="21" spans="1:9" ht="63.75" customHeight="1">
      <c r="A21" s="133" t="s">
        <v>44</v>
      </c>
      <c r="B21" s="133"/>
      <c r="C21" s="133"/>
      <c r="D21" s="133"/>
      <c r="E21" s="133"/>
      <c r="F21" s="133"/>
      <c r="G21" s="133"/>
      <c r="H21" s="133"/>
      <c r="I21" s="46"/>
    </row>
    <row r="22" spans="1:9" ht="12.75">
      <c r="A22" s="42">
        <v>9</v>
      </c>
      <c r="B22" s="43" t="s">
        <v>45</v>
      </c>
      <c r="C22" s="14"/>
      <c r="D22" s="14"/>
      <c r="E22" s="44">
        <v>2</v>
      </c>
      <c r="F22" s="43" t="s">
        <v>24</v>
      </c>
      <c r="G22" s="45">
        <v>0</v>
      </c>
      <c r="H22" s="14"/>
      <c r="I22" s="45">
        <f>E22*G22</f>
        <v>0</v>
      </c>
    </row>
    <row r="23" spans="1:9" ht="63.75" customHeight="1">
      <c r="A23" s="133" t="s">
        <v>46</v>
      </c>
      <c r="B23" s="133"/>
      <c r="C23" s="133"/>
      <c r="D23" s="133"/>
      <c r="E23" s="133"/>
      <c r="F23" s="133"/>
      <c r="G23" s="133"/>
      <c r="H23" s="133"/>
      <c r="I23" s="46"/>
    </row>
    <row r="24" spans="1:9" ht="12.75">
      <c r="A24" s="42">
        <v>10</v>
      </c>
      <c r="B24" s="43" t="s">
        <v>47</v>
      </c>
      <c r="C24" s="14"/>
      <c r="D24" s="14"/>
      <c r="E24" s="44">
        <v>192</v>
      </c>
      <c r="F24" s="43" t="s">
        <v>42</v>
      </c>
      <c r="G24" s="45">
        <v>0</v>
      </c>
      <c r="H24" s="14"/>
      <c r="I24" s="45">
        <f>E24*G24</f>
        <v>0</v>
      </c>
    </row>
    <row r="25" spans="1:9" ht="63.75" customHeight="1">
      <c r="A25" s="133" t="s">
        <v>48</v>
      </c>
      <c r="B25" s="133"/>
      <c r="C25" s="133"/>
      <c r="D25" s="133"/>
      <c r="E25" s="133"/>
      <c r="F25" s="133"/>
      <c r="G25" s="133"/>
      <c r="H25" s="133"/>
      <c r="I25" s="46"/>
    </row>
    <row r="26" spans="1:9" ht="12.75">
      <c r="A26" s="42">
        <v>11</v>
      </c>
      <c r="B26" s="43" t="s">
        <v>49</v>
      </c>
      <c r="C26" s="14"/>
      <c r="D26" s="14"/>
      <c r="E26" s="44">
        <v>1</v>
      </c>
      <c r="F26" s="43" t="s">
        <v>50</v>
      </c>
      <c r="G26" s="45">
        <v>0</v>
      </c>
      <c r="H26" s="14"/>
      <c r="I26" s="45">
        <f>E26*G26</f>
        <v>0</v>
      </c>
    </row>
    <row r="27" spans="1:9" ht="63.75" customHeight="1">
      <c r="A27" s="133" t="s">
        <v>51</v>
      </c>
      <c r="B27" s="133"/>
      <c r="C27" s="133"/>
      <c r="D27" s="133"/>
      <c r="E27" s="133"/>
      <c r="F27" s="133"/>
      <c r="G27" s="133"/>
      <c r="H27" s="133"/>
      <c r="I27" s="46"/>
    </row>
    <row r="28" spans="1:9" ht="16.5">
      <c r="A28" s="14"/>
      <c r="B28" s="14"/>
      <c r="C28" s="14"/>
      <c r="D28" s="14"/>
      <c r="E28" s="29" t="s">
        <v>25</v>
      </c>
      <c r="F28" s="47" t="str">
        <f>B2</f>
        <v>1,2,1</v>
      </c>
      <c r="H28" s="48" t="s">
        <v>1</v>
      </c>
      <c r="I28" s="49">
        <f>SUM(I6:I27)</f>
        <v>0</v>
      </c>
    </row>
    <row r="29" spans="1:9" ht="12.75">
      <c r="A29" s="14"/>
      <c r="B29" s="14"/>
      <c r="C29" s="14"/>
      <c r="D29" s="14"/>
      <c r="E29" s="14"/>
      <c r="F29" s="14"/>
      <c r="G29" s="26"/>
      <c r="H29" s="50"/>
      <c r="I29" s="51"/>
    </row>
    <row r="30" spans="1:9" ht="12.75">
      <c r="A30" s="14"/>
      <c r="B30" s="14"/>
      <c r="C30" s="14"/>
      <c r="D30" s="14"/>
      <c r="E30" s="14"/>
      <c r="F30" s="14"/>
      <c r="G30" s="26"/>
      <c r="H30" s="50"/>
      <c r="I30" s="51"/>
    </row>
    <row r="31" spans="1:9" ht="12.75">
      <c r="A31" s="14"/>
      <c r="B31" s="14"/>
      <c r="C31" s="14"/>
      <c r="D31" s="14"/>
      <c r="E31" s="14"/>
      <c r="F31" s="14"/>
      <c r="G31" s="26"/>
      <c r="H31" s="50"/>
      <c r="I31" s="51"/>
    </row>
  </sheetData>
  <sheetProtection/>
  <mergeCells count="11">
    <mergeCell ref="A7:H7"/>
    <mergeCell ref="A9:H9"/>
    <mergeCell ref="A21:H21"/>
    <mergeCell ref="A23:H23"/>
    <mergeCell ref="A25:H25"/>
    <mergeCell ref="A27:H27"/>
    <mergeCell ref="A11:H11"/>
    <mergeCell ref="A13:H13"/>
    <mergeCell ref="A15:H15"/>
    <mergeCell ref="A17:H17"/>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6.5">
      <c r="A1" s="15" t="s">
        <v>17</v>
      </c>
      <c r="B1" s="60">
        <v>1.2</v>
      </c>
      <c r="C1" s="14"/>
      <c r="D1" s="4" t="s">
        <v>7</v>
      </c>
      <c r="E1" s="14"/>
      <c r="F1" s="14"/>
      <c r="G1" s="26"/>
      <c r="H1" s="14"/>
      <c r="I1" s="26"/>
    </row>
    <row r="2" spans="1:9" ht="16.5">
      <c r="A2" s="1" t="s">
        <v>26</v>
      </c>
      <c r="B2" s="60" t="s">
        <v>122</v>
      </c>
      <c r="D2" s="4" t="s">
        <v>9</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52</v>
      </c>
      <c r="C6" s="14"/>
      <c r="D6" s="14"/>
      <c r="E6" s="44">
        <v>570</v>
      </c>
      <c r="F6" s="43" t="s">
        <v>42</v>
      </c>
      <c r="G6" s="45"/>
      <c r="H6" s="14"/>
      <c r="I6" s="45"/>
    </row>
    <row r="7" spans="1:9" ht="63.75" customHeight="1">
      <c r="A7" s="133" t="s">
        <v>136</v>
      </c>
      <c r="B7" s="133"/>
      <c r="C7" s="133"/>
      <c r="D7" s="133"/>
      <c r="E7" s="133"/>
      <c r="F7" s="133"/>
      <c r="G7" s="133"/>
      <c r="H7" s="133"/>
      <c r="I7" s="46"/>
    </row>
    <row r="8" spans="1:9" ht="12.75">
      <c r="A8" s="42">
        <v>2</v>
      </c>
      <c r="B8" s="43" t="s">
        <v>53</v>
      </c>
      <c r="C8" s="14"/>
      <c r="D8" s="14"/>
      <c r="E8" s="44">
        <v>1920</v>
      </c>
      <c r="F8" s="43" t="s">
        <v>33</v>
      </c>
      <c r="G8" s="45"/>
      <c r="H8" s="14"/>
      <c r="I8" s="45"/>
    </row>
    <row r="9" spans="1:9" ht="63.75" customHeight="1">
      <c r="A9" s="133" t="s">
        <v>54</v>
      </c>
      <c r="B9" s="133"/>
      <c r="C9" s="133"/>
      <c r="D9" s="133"/>
      <c r="E9" s="133"/>
      <c r="F9" s="133"/>
      <c r="G9" s="133"/>
      <c r="H9" s="133"/>
      <c r="I9" s="46"/>
    </row>
    <row r="10" spans="1:9" ht="12.75">
      <c r="A10" s="42">
        <v>3</v>
      </c>
      <c r="B10" s="43" t="s">
        <v>55</v>
      </c>
      <c r="C10" s="14"/>
      <c r="D10" s="14"/>
      <c r="E10" s="44">
        <v>570</v>
      </c>
      <c r="F10" s="43" t="s">
        <v>42</v>
      </c>
      <c r="G10" s="45"/>
      <c r="H10" s="14"/>
      <c r="I10" s="45"/>
    </row>
    <row r="11" spans="1:9" ht="63.75" customHeight="1">
      <c r="A11" s="133" t="s">
        <v>56</v>
      </c>
      <c r="B11" s="133"/>
      <c r="C11" s="133"/>
      <c r="D11" s="133"/>
      <c r="E11" s="133"/>
      <c r="F11" s="133"/>
      <c r="G11" s="133"/>
      <c r="H11" s="133"/>
      <c r="I11" s="46"/>
    </row>
    <row r="12" spans="1:9" ht="12.75">
      <c r="A12" s="42">
        <v>4</v>
      </c>
      <c r="B12" s="43" t="s">
        <v>57</v>
      </c>
      <c r="C12" s="14"/>
      <c r="D12" s="14"/>
      <c r="E12" s="44">
        <v>40</v>
      </c>
      <c r="F12" s="43" t="s">
        <v>33</v>
      </c>
      <c r="G12" s="45">
        <v>0</v>
      </c>
      <c r="H12" s="14"/>
      <c r="I12" s="45">
        <f>E12*G12</f>
        <v>0</v>
      </c>
    </row>
    <row r="13" spans="1:9" ht="63.75" customHeight="1">
      <c r="A13" s="133" t="s">
        <v>58</v>
      </c>
      <c r="B13" s="133"/>
      <c r="C13" s="133"/>
      <c r="D13" s="133"/>
      <c r="E13" s="133"/>
      <c r="F13" s="133"/>
      <c r="G13" s="133"/>
      <c r="H13" s="133"/>
      <c r="I13" s="46"/>
    </row>
    <row r="14" spans="1:9" ht="12.75">
      <c r="A14" s="42">
        <v>5</v>
      </c>
      <c r="B14" s="43" t="s">
        <v>59</v>
      </c>
      <c r="C14" s="14"/>
      <c r="D14" s="14"/>
      <c r="E14" s="44">
        <v>40</v>
      </c>
      <c r="F14" s="43" t="s">
        <v>33</v>
      </c>
      <c r="G14" s="45">
        <v>0</v>
      </c>
      <c r="H14" s="14"/>
      <c r="I14" s="45">
        <f>E14*G14</f>
        <v>0</v>
      </c>
    </row>
    <row r="15" spans="1:9" ht="63.75" customHeight="1">
      <c r="A15" s="133" t="s">
        <v>60</v>
      </c>
      <c r="B15" s="133"/>
      <c r="C15" s="133"/>
      <c r="D15" s="133"/>
      <c r="E15" s="133"/>
      <c r="F15" s="133"/>
      <c r="G15" s="133"/>
      <c r="H15" s="133"/>
      <c r="I15" s="46"/>
    </row>
    <row r="16" spans="1:9" ht="16.5">
      <c r="A16" s="14"/>
      <c r="B16" s="14"/>
      <c r="C16" s="14"/>
      <c r="D16" s="14"/>
      <c r="E16" s="29" t="s">
        <v>25</v>
      </c>
      <c r="F16" s="47" t="str">
        <f>B2</f>
        <v>1,2,2</v>
      </c>
      <c r="H16" s="48" t="s">
        <v>1</v>
      </c>
      <c r="I16" s="49">
        <f>SUM(I6:I15)</f>
        <v>0</v>
      </c>
    </row>
    <row r="17" spans="1:9" ht="12.75">
      <c r="A17" s="14"/>
      <c r="B17" s="14"/>
      <c r="C17" s="14"/>
      <c r="D17" s="14"/>
      <c r="E17" s="14"/>
      <c r="F17" s="14"/>
      <c r="G17" s="26"/>
      <c r="H17" s="50"/>
      <c r="I17" s="51"/>
    </row>
    <row r="18" spans="1:9" ht="12.75">
      <c r="A18" s="14"/>
      <c r="B18" s="14"/>
      <c r="C18" s="14"/>
      <c r="D18" s="14"/>
      <c r="E18" s="14"/>
      <c r="F18" s="14"/>
      <c r="G18" s="26"/>
      <c r="H18" s="50"/>
      <c r="I18" s="51"/>
    </row>
    <row r="19" spans="1:9" ht="12.75">
      <c r="A19" s="14"/>
      <c r="B19" s="14"/>
      <c r="C19" s="14"/>
      <c r="D19" s="14"/>
      <c r="E19" s="14"/>
      <c r="F19" s="14"/>
      <c r="G19" s="26"/>
      <c r="H19" s="50"/>
      <c r="I19" s="51"/>
    </row>
  </sheetData>
  <sheetProtection/>
  <mergeCells count="5">
    <mergeCell ref="A7:H7"/>
    <mergeCell ref="A9:H9"/>
    <mergeCell ref="A11:H11"/>
    <mergeCell ref="A13:H13"/>
    <mergeCell ref="A15:H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5"/>
  <sheetViews>
    <sheetView zoomScalePageLayoutView="0" workbookViewId="0" topLeftCell="A13">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6.5">
      <c r="A1" s="15" t="s">
        <v>17</v>
      </c>
      <c r="B1" s="60">
        <v>1.2</v>
      </c>
      <c r="C1" s="14"/>
      <c r="D1" s="4" t="s">
        <v>7</v>
      </c>
      <c r="E1" s="14"/>
      <c r="F1" s="14"/>
      <c r="G1" s="26"/>
      <c r="H1" s="14"/>
      <c r="I1" s="26"/>
    </row>
    <row r="2" spans="1:9" ht="16.5">
      <c r="A2" s="1" t="s">
        <v>26</v>
      </c>
      <c r="B2" s="60" t="s">
        <v>123</v>
      </c>
      <c r="D2" s="4" t="s">
        <v>10</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61</v>
      </c>
      <c r="C6" s="14"/>
      <c r="D6" s="14"/>
      <c r="E6" s="44">
        <v>1870</v>
      </c>
      <c r="F6" s="43" t="s">
        <v>33</v>
      </c>
      <c r="G6" s="45"/>
      <c r="H6" s="14"/>
      <c r="I6" s="45"/>
    </row>
    <row r="7" spans="1:9" ht="63.75" customHeight="1">
      <c r="A7" s="133" t="s">
        <v>62</v>
      </c>
      <c r="B7" s="133"/>
      <c r="C7" s="133"/>
      <c r="D7" s="133"/>
      <c r="E7" s="133"/>
      <c r="F7" s="133"/>
      <c r="G7" s="133"/>
      <c r="H7" s="133"/>
      <c r="I7" s="46"/>
    </row>
    <row r="8" spans="1:9" ht="12.75">
      <c r="A8" s="42">
        <v>2</v>
      </c>
      <c r="B8" s="43" t="s">
        <v>63</v>
      </c>
      <c r="C8" s="14"/>
      <c r="D8" s="14"/>
      <c r="E8" s="44">
        <v>1870</v>
      </c>
      <c r="F8" s="43" t="s">
        <v>33</v>
      </c>
      <c r="G8" s="45"/>
      <c r="H8" s="14"/>
      <c r="I8" s="45"/>
    </row>
    <row r="9" spans="1:9" ht="63.75" customHeight="1">
      <c r="A9" s="133" t="s">
        <v>64</v>
      </c>
      <c r="B9" s="133"/>
      <c r="C9" s="133"/>
      <c r="D9" s="133"/>
      <c r="E9" s="133"/>
      <c r="F9" s="133"/>
      <c r="G9" s="133"/>
      <c r="H9" s="133"/>
      <c r="I9" s="46"/>
    </row>
    <row r="10" spans="1:9" ht="12.75">
      <c r="A10" s="42">
        <v>3</v>
      </c>
      <c r="B10" s="43" t="s">
        <v>65</v>
      </c>
      <c r="C10" s="14"/>
      <c r="D10" s="14"/>
      <c r="E10" s="44">
        <v>50</v>
      </c>
      <c r="F10" s="43" t="s">
        <v>33</v>
      </c>
      <c r="G10" s="45"/>
      <c r="H10" s="14"/>
      <c r="I10" s="45"/>
    </row>
    <row r="11" spans="1:9" ht="63.75" customHeight="1">
      <c r="A11" s="133" t="s">
        <v>137</v>
      </c>
      <c r="B11" s="133"/>
      <c r="C11" s="133"/>
      <c r="D11" s="133"/>
      <c r="E11" s="133"/>
      <c r="F11" s="133"/>
      <c r="G11" s="133"/>
      <c r="H11" s="133"/>
      <c r="I11" s="46"/>
    </row>
    <row r="12" spans="1:9" ht="12.75">
      <c r="A12" s="42">
        <v>4</v>
      </c>
      <c r="B12" s="43" t="s">
        <v>66</v>
      </c>
      <c r="C12" s="14"/>
      <c r="D12" s="14"/>
      <c r="E12" s="44">
        <v>452.1</v>
      </c>
      <c r="F12" s="43" t="s">
        <v>42</v>
      </c>
      <c r="G12" s="45">
        <v>0</v>
      </c>
      <c r="H12" s="14"/>
      <c r="I12" s="45">
        <f>E12*G12</f>
        <v>0</v>
      </c>
    </row>
    <row r="13" spans="1:9" ht="63.75" customHeight="1">
      <c r="A13" s="133" t="s">
        <v>67</v>
      </c>
      <c r="B13" s="133"/>
      <c r="C13" s="133"/>
      <c r="D13" s="133"/>
      <c r="E13" s="133"/>
      <c r="F13" s="133"/>
      <c r="G13" s="133"/>
      <c r="H13" s="133"/>
      <c r="I13" s="46"/>
    </row>
    <row r="14" spans="1:9" ht="12.75">
      <c r="A14" s="42">
        <v>5</v>
      </c>
      <c r="B14" s="43" t="s">
        <v>68</v>
      </c>
      <c r="C14" s="14"/>
      <c r="D14" s="14"/>
      <c r="E14" s="44">
        <v>38.7</v>
      </c>
      <c r="F14" s="43" t="s">
        <v>42</v>
      </c>
      <c r="G14" s="45">
        <v>0</v>
      </c>
      <c r="H14" s="14"/>
      <c r="I14" s="45">
        <f>E14*G14</f>
        <v>0</v>
      </c>
    </row>
    <row r="15" spans="1:9" ht="63.75" customHeight="1">
      <c r="A15" s="133" t="s">
        <v>138</v>
      </c>
      <c r="B15" s="133"/>
      <c r="C15" s="133"/>
      <c r="D15" s="133"/>
      <c r="E15" s="133"/>
      <c r="F15" s="133"/>
      <c r="G15" s="133"/>
      <c r="H15" s="133"/>
      <c r="I15" s="46"/>
    </row>
    <row r="16" spans="1:9" ht="12.75">
      <c r="A16" s="42">
        <v>6</v>
      </c>
      <c r="B16" s="43" t="s">
        <v>69</v>
      </c>
      <c r="C16" s="14"/>
      <c r="D16" s="14"/>
      <c r="E16" s="44">
        <v>130</v>
      </c>
      <c r="F16" s="43" t="s">
        <v>36</v>
      </c>
      <c r="G16" s="45">
        <v>0</v>
      </c>
      <c r="H16" s="14"/>
      <c r="I16" s="45">
        <f>E16*G16</f>
        <v>0</v>
      </c>
    </row>
    <row r="17" spans="1:9" ht="63.75" customHeight="1">
      <c r="A17" s="133" t="s">
        <v>70</v>
      </c>
      <c r="B17" s="133"/>
      <c r="C17" s="133"/>
      <c r="D17" s="133"/>
      <c r="E17" s="133"/>
      <c r="F17" s="133"/>
      <c r="G17" s="133"/>
      <c r="H17" s="133"/>
      <c r="I17" s="46"/>
    </row>
    <row r="18" spans="1:9" ht="12.75">
      <c r="A18" s="42">
        <v>7</v>
      </c>
      <c r="B18" s="43" t="s">
        <v>71</v>
      </c>
      <c r="C18" s="14"/>
      <c r="D18" s="14"/>
      <c r="E18" s="44">
        <v>26</v>
      </c>
      <c r="F18" s="43" t="s">
        <v>36</v>
      </c>
      <c r="G18" s="45">
        <v>0</v>
      </c>
      <c r="H18" s="14"/>
      <c r="I18" s="45">
        <f>E18*G18</f>
        <v>0</v>
      </c>
    </row>
    <row r="19" spans="1:9" ht="63.75" customHeight="1">
      <c r="A19" s="133" t="s">
        <v>72</v>
      </c>
      <c r="B19" s="133"/>
      <c r="C19" s="133"/>
      <c r="D19" s="133"/>
      <c r="E19" s="133"/>
      <c r="F19" s="133"/>
      <c r="G19" s="133"/>
      <c r="H19" s="133"/>
      <c r="I19" s="46"/>
    </row>
    <row r="20" spans="1:9" ht="12.75">
      <c r="A20" s="42">
        <v>8</v>
      </c>
      <c r="B20" s="43" t="s">
        <v>73</v>
      </c>
      <c r="C20" s="14"/>
      <c r="D20" s="14"/>
      <c r="E20" s="44">
        <v>83</v>
      </c>
      <c r="F20" s="43" t="s">
        <v>36</v>
      </c>
      <c r="G20" s="45">
        <v>0</v>
      </c>
      <c r="H20" s="14"/>
      <c r="I20" s="45">
        <f>E20*G20</f>
        <v>0</v>
      </c>
    </row>
    <row r="21" spans="1:9" ht="63.75" customHeight="1">
      <c r="A21" s="133" t="s">
        <v>74</v>
      </c>
      <c r="B21" s="133"/>
      <c r="C21" s="133"/>
      <c r="D21" s="133"/>
      <c r="E21" s="133"/>
      <c r="F21" s="133"/>
      <c r="G21" s="133"/>
      <c r="H21" s="133"/>
      <c r="I21" s="46"/>
    </row>
    <row r="22" spans="1:9" ht="16.5">
      <c r="A22" s="14"/>
      <c r="B22" s="14"/>
      <c r="C22" s="14"/>
      <c r="D22" s="14"/>
      <c r="E22" s="29" t="s">
        <v>25</v>
      </c>
      <c r="F22" s="47" t="str">
        <f>B2</f>
        <v>1,2,3</v>
      </c>
      <c r="H22" s="48" t="s">
        <v>1</v>
      </c>
      <c r="I22" s="49">
        <f>SUM(I6:I21)</f>
        <v>0</v>
      </c>
    </row>
    <row r="23" spans="1:9" ht="12.75">
      <c r="A23" s="14"/>
      <c r="B23" s="14"/>
      <c r="C23" s="14"/>
      <c r="D23" s="14"/>
      <c r="E23" s="14"/>
      <c r="F23" s="14"/>
      <c r="G23" s="26"/>
      <c r="H23" s="50"/>
      <c r="I23" s="51"/>
    </row>
    <row r="24" spans="1:9" ht="12.75">
      <c r="A24" s="14"/>
      <c r="B24" s="14"/>
      <c r="C24" s="14"/>
      <c r="D24" s="14"/>
      <c r="E24" s="14"/>
      <c r="F24" s="14"/>
      <c r="G24" s="26"/>
      <c r="H24" s="50"/>
      <c r="I24" s="51"/>
    </row>
    <row r="25" spans="1:9" ht="12.75">
      <c r="A25" s="14"/>
      <c r="B25" s="14"/>
      <c r="C25" s="14"/>
      <c r="D25" s="14"/>
      <c r="E25" s="14"/>
      <c r="F25" s="14"/>
      <c r="G25" s="26"/>
      <c r="H25" s="50"/>
      <c r="I25" s="51"/>
    </row>
  </sheetData>
  <sheetProtection/>
  <mergeCells count="8">
    <mergeCell ref="A19:H19"/>
    <mergeCell ref="A21:H21"/>
    <mergeCell ref="A7:H7"/>
    <mergeCell ref="A9:H9"/>
    <mergeCell ref="A11:H11"/>
    <mergeCell ref="A13:H13"/>
    <mergeCell ref="A15:H15"/>
    <mergeCell ref="A17:H1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5"/>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6.5">
      <c r="A1" s="15" t="s">
        <v>17</v>
      </c>
      <c r="B1" s="60">
        <v>1.2</v>
      </c>
      <c r="C1" s="14"/>
      <c r="D1" s="4" t="s">
        <v>7</v>
      </c>
      <c r="E1" s="14"/>
      <c r="F1" s="14"/>
      <c r="G1" s="26"/>
      <c r="H1" s="14"/>
      <c r="I1" s="26"/>
    </row>
    <row r="2" spans="1:9" ht="16.5">
      <c r="A2" s="1" t="s">
        <v>26</v>
      </c>
      <c r="B2" s="60" t="s">
        <v>124</v>
      </c>
      <c r="D2" s="4" t="s">
        <v>11</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43</v>
      </c>
      <c r="C6" s="14"/>
      <c r="D6" s="14"/>
      <c r="E6" s="44">
        <v>2</v>
      </c>
      <c r="F6" s="43" t="s">
        <v>24</v>
      </c>
      <c r="G6" s="45"/>
      <c r="H6" s="14"/>
      <c r="I6" s="45"/>
    </row>
    <row r="7" spans="1:9" ht="63.75" customHeight="1">
      <c r="A7" s="133" t="s">
        <v>139</v>
      </c>
      <c r="B7" s="133"/>
      <c r="C7" s="133"/>
      <c r="D7" s="133"/>
      <c r="E7" s="133"/>
      <c r="F7" s="133"/>
      <c r="G7" s="133"/>
      <c r="H7" s="133"/>
      <c r="I7" s="46"/>
    </row>
    <row r="8" spans="1:9" ht="12.75">
      <c r="A8" s="42">
        <v>2</v>
      </c>
      <c r="B8" s="43" t="s">
        <v>75</v>
      </c>
      <c r="C8" s="14"/>
      <c r="D8" s="14"/>
      <c r="E8" s="44">
        <v>2</v>
      </c>
      <c r="F8" s="43" t="s">
        <v>24</v>
      </c>
      <c r="G8" s="45"/>
      <c r="H8" s="14"/>
      <c r="I8" s="45"/>
    </row>
    <row r="9" spans="1:9" ht="63.75" customHeight="1">
      <c r="A9" s="133" t="s">
        <v>76</v>
      </c>
      <c r="B9" s="133"/>
      <c r="C9" s="133"/>
      <c r="D9" s="133"/>
      <c r="E9" s="133"/>
      <c r="F9" s="133"/>
      <c r="G9" s="133"/>
      <c r="H9" s="133"/>
      <c r="I9" s="46"/>
    </row>
    <row r="10" spans="1:9" ht="12.75">
      <c r="A10" s="42">
        <v>3</v>
      </c>
      <c r="B10" s="43" t="s">
        <v>77</v>
      </c>
      <c r="C10" s="14"/>
      <c r="D10" s="14"/>
      <c r="E10" s="44">
        <v>260</v>
      </c>
      <c r="F10" s="43" t="s">
        <v>33</v>
      </c>
      <c r="G10" s="45"/>
      <c r="H10" s="14"/>
      <c r="I10" s="45"/>
    </row>
    <row r="11" spans="1:9" ht="63.75" customHeight="1">
      <c r="A11" s="133" t="s">
        <v>140</v>
      </c>
      <c r="B11" s="133"/>
      <c r="C11" s="133"/>
      <c r="D11" s="133"/>
      <c r="E11" s="133"/>
      <c r="F11" s="133"/>
      <c r="G11" s="133"/>
      <c r="H11" s="133"/>
      <c r="I11" s="46"/>
    </row>
    <row r="12" spans="1:9" ht="16.5">
      <c r="A12" s="14"/>
      <c r="B12" s="14"/>
      <c r="C12" s="14"/>
      <c r="D12" s="14"/>
      <c r="E12" s="29" t="s">
        <v>25</v>
      </c>
      <c r="F12" s="47" t="str">
        <f>B2</f>
        <v>1,2,4</v>
      </c>
      <c r="H12" s="48" t="s">
        <v>1</v>
      </c>
      <c r="I12" s="49">
        <f>SUM(I6:I11)</f>
        <v>0</v>
      </c>
    </row>
    <row r="13" spans="1:9" ht="12.75">
      <c r="A13" s="14"/>
      <c r="B13" s="14"/>
      <c r="C13" s="14"/>
      <c r="D13" s="14"/>
      <c r="E13" s="14"/>
      <c r="F13" s="14"/>
      <c r="G13" s="26"/>
      <c r="H13" s="50"/>
      <c r="I13" s="51"/>
    </row>
    <row r="14" spans="1:9" ht="12.75">
      <c r="A14" s="14"/>
      <c r="B14" s="14"/>
      <c r="C14" s="14"/>
      <c r="D14" s="14"/>
      <c r="E14" s="14"/>
      <c r="F14" s="14"/>
      <c r="G14" s="26"/>
      <c r="H14" s="50"/>
      <c r="I14" s="51"/>
    </row>
    <row r="15" spans="1:9" ht="12.75">
      <c r="A15" s="14"/>
      <c r="B15" s="14"/>
      <c r="C15" s="14"/>
      <c r="D15" s="14"/>
      <c r="E15" s="14"/>
      <c r="F15" s="14"/>
      <c r="G15" s="26"/>
      <c r="H15" s="50"/>
      <c r="I15" s="51"/>
    </row>
  </sheetData>
  <sheetProtection/>
  <mergeCells count="3">
    <mergeCell ref="A7:H7"/>
    <mergeCell ref="A9:H9"/>
    <mergeCell ref="A11:H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7"/>
  <sheetViews>
    <sheetView zoomScalePageLayoutView="0" workbookViewId="0" topLeftCell="A10">
      <selection activeCell="G10" sqref="G10:I10"/>
    </sheetView>
  </sheetViews>
  <sheetFormatPr defaultColWidth="9.140625" defaultRowHeight="12.75"/>
  <cols>
    <col min="2" max="2" width="8.57421875" style="0" customWidth="1"/>
    <col min="3" max="3" width="8.7109375" style="0" customWidth="1"/>
    <col min="9" max="9" width="12.00390625" style="0" customWidth="1"/>
  </cols>
  <sheetData>
    <row r="1" spans="1:9" ht="16.5">
      <c r="A1" s="15" t="s">
        <v>17</v>
      </c>
      <c r="B1" s="60">
        <v>1.2</v>
      </c>
      <c r="C1" s="14"/>
      <c r="D1" s="4" t="s">
        <v>7</v>
      </c>
      <c r="E1" s="14"/>
      <c r="F1" s="14"/>
      <c r="G1" s="26"/>
      <c r="H1" s="14"/>
      <c r="I1" s="26"/>
    </row>
    <row r="2" spans="1:9" ht="16.5">
      <c r="A2" s="1" t="s">
        <v>26</v>
      </c>
      <c r="B2" s="60" t="s">
        <v>125</v>
      </c>
      <c r="D2" s="4" t="s">
        <v>12</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78</v>
      </c>
      <c r="C6" s="14"/>
      <c r="D6" s="14"/>
      <c r="E6" s="44">
        <v>30</v>
      </c>
      <c r="F6" s="43" t="s">
        <v>33</v>
      </c>
      <c r="G6" s="45"/>
      <c r="H6" s="14"/>
      <c r="I6" s="45"/>
    </row>
    <row r="7" spans="1:9" ht="63.75" customHeight="1">
      <c r="A7" s="133" t="s">
        <v>141</v>
      </c>
      <c r="B7" s="133"/>
      <c r="C7" s="133"/>
      <c r="D7" s="133"/>
      <c r="E7" s="133"/>
      <c r="F7" s="133"/>
      <c r="G7" s="133"/>
      <c r="H7" s="133"/>
      <c r="I7" s="46"/>
    </row>
    <row r="8" spans="1:9" ht="12.75">
      <c r="A8" s="42">
        <v>2</v>
      </c>
      <c r="B8" s="43" t="s">
        <v>79</v>
      </c>
      <c r="C8" s="14"/>
      <c r="D8" s="14"/>
      <c r="E8" s="44">
        <v>30</v>
      </c>
      <c r="F8" s="43" t="s">
        <v>33</v>
      </c>
      <c r="G8" s="45"/>
      <c r="H8" s="14"/>
      <c r="I8" s="45"/>
    </row>
    <row r="9" spans="1:9" ht="63.75" customHeight="1">
      <c r="A9" s="133" t="s">
        <v>142</v>
      </c>
      <c r="B9" s="133"/>
      <c r="C9" s="133"/>
      <c r="D9" s="133"/>
      <c r="E9" s="133"/>
      <c r="F9" s="133"/>
      <c r="G9" s="133"/>
      <c r="H9" s="133"/>
      <c r="I9" s="46"/>
    </row>
    <row r="10" spans="1:9" ht="12.75">
      <c r="A10" s="42">
        <v>3</v>
      </c>
      <c r="B10" s="43" t="s">
        <v>80</v>
      </c>
      <c r="C10" s="14"/>
      <c r="D10" s="14"/>
      <c r="E10" s="44">
        <v>30</v>
      </c>
      <c r="F10" s="43" t="s">
        <v>33</v>
      </c>
      <c r="G10" s="45"/>
      <c r="H10" s="14"/>
      <c r="I10" s="45"/>
    </row>
    <row r="11" spans="1:9" ht="63.75" customHeight="1">
      <c r="A11" s="133" t="s">
        <v>143</v>
      </c>
      <c r="B11" s="133"/>
      <c r="C11" s="133"/>
      <c r="D11" s="133"/>
      <c r="E11" s="133"/>
      <c r="F11" s="133"/>
      <c r="G11" s="133"/>
      <c r="H11" s="133"/>
      <c r="I11" s="46"/>
    </row>
    <row r="12" spans="1:9" ht="12.75">
      <c r="A12" s="42">
        <v>4</v>
      </c>
      <c r="B12" s="43" t="s">
        <v>81</v>
      </c>
      <c r="C12" s="14"/>
      <c r="D12" s="14"/>
      <c r="E12" s="44">
        <v>75</v>
      </c>
      <c r="F12" s="43" t="s">
        <v>36</v>
      </c>
      <c r="G12" s="45">
        <v>0</v>
      </c>
      <c r="H12" s="14"/>
      <c r="I12" s="45">
        <f>E12*G12</f>
        <v>0</v>
      </c>
    </row>
    <row r="13" spans="1:9" ht="63.75" customHeight="1">
      <c r="A13" s="133" t="s">
        <v>144</v>
      </c>
      <c r="B13" s="133"/>
      <c r="C13" s="133"/>
      <c r="D13" s="133"/>
      <c r="E13" s="133"/>
      <c r="F13" s="133"/>
      <c r="G13" s="133"/>
      <c r="H13" s="133"/>
      <c r="I13" s="46"/>
    </row>
    <row r="14" spans="1:9" ht="12.75">
      <c r="A14" s="42">
        <v>5</v>
      </c>
      <c r="B14" s="43" t="s">
        <v>82</v>
      </c>
      <c r="C14" s="14"/>
      <c r="D14" s="14"/>
      <c r="E14" s="44">
        <v>2</v>
      </c>
      <c r="F14" s="43" t="s">
        <v>42</v>
      </c>
      <c r="G14" s="45">
        <v>0</v>
      </c>
      <c r="H14" s="14"/>
      <c r="I14" s="45">
        <f>E14*G14</f>
        <v>0</v>
      </c>
    </row>
    <row r="15" spans="1:9" ht="63.75" customHeight="1">
      <c r="A15" s="133" t="s">
        <v>145</v>
      </c>
      <c r="B15" s="133"/>
      <c r="C15" s="133"/>
      <c r="D15" s="133"/>
      <c r="E15" s="133"/>
      <c r="F15" s="133"/>
      <c r="G15" s="133"/>
      <c r="H15" s="133"/>
      <c r="I15" s="46"/>
    </row>
    <row r="16" spans="1:9" ht="12.75">
      <c r="A16" s="42">
        <v>6</v>
      </c>
      <c r="B16" s="43" t="s">
        <v>83</v>
      </c>
      <c r="C16" s="14"/>
      <c r="D16" s="14"/>
      <c r="E16" s="44">
        <v>29</v>
      </c>
      <c r="F16" s="43" t="s">
        <v>33</v>
      </c>
      <c r="G16" s="45">
        <v>0</v>
      </c>
      <c r="H16" s="14"/>
      <c r="I16" s="45">
        <f>E16*G16</f>
        <v>0</v>
      </c>
    </row>
    <row r="17" spans="1:9" ht="63.75" customHeight="1">
      <c r="A17" s="133" t="s">
        <v>146</v>
      </c>
      <c r="B17" s="133"/>
      <c r="C17" s="133"/>
      <c r="D17" s="133"/>
      <c r="E17" s="133"/>
      <c r="F17" s="133"/>
      <c r="G17" s="133"/>
      <c r="H17" s="133"/>
      <c r="I17" s="46"/>
    </row>
    <row r="18" spans="1:9" ht="12.75">
      <c r="A18" s="42">
        <v>7</v>
      </c>
      <c r="B18" s="43" t="s">
        <v>84</v>
      </c>
      <c r="C18" s="14"/>
      <c r="D18" s="14"/>
      <c r="E18" s="44">
        <v>4</v>
      </c>
      <c r="F18" s="43" t="s">
        <v>42</v>
      </c>
      <c r="G18" s="45">
        <v>0</v>
      </c>
      <c r="H18" s="14"/>
      <c r="I18" s="45">
        <f>E18*G18</f>
        <v>0</v>
      </c>
    </row>
    <row r="19" spans="1:9" ht="63.75" customHeight="1">
      <c r="A19" s="133" t="s">
        <v>147</v>
      </c>
      <c r="B19" s="133"/>
      <c r="C19" s="133"/>
      <c r="D19" s="133"/>
      <c r="E19" s="133"/>
      <c r="F19" s="133"/>
      <c r="G19" s="133"/>
      <c r="H19" s="133"/>
      <c r="I19" s="46"/>
    </row>
    <row r="20" spans="1:9" ht="12.75">
      <c r="A20" s="42">
        <v>8</v>
      </c>
      <c r="B20" s="43" t="s">
        <v>85</v>
      </c>
      <c r="C20" s="14"/>
      <c r="D20" s="14"/>
      <c r="E20" s="44">
        <v>200</v>
      </c>
      <c r="F20" s="43" t="s">
        <v>86</v>
      </c>
      <c r="G20" s="45">
        <v>0</v>
      </c>
      <c r="H20" s="14"/>
      <c r="I20" s="45">
        <f>E20*G20</f>
        <v>0</v>
      </c>
    </row>
    <row r="21" spans="1:9" ht="39" customHeight="1">
      <c r="A21" s="133" t="s">
        <v>87</v>
      </c>
      <c r="B21" s="133"/>
      <c r="C21" s="133"/>
      <c r="D21" s="133"/>
      <c r="E21" s="133"/>
      <c r="F21" s="133"/>
      <c r="G21" s="133"/>
      <c r="H21" s="133"/>
      <c r="I21" s="46"/>
    </row>
    <row r="22" spans="1:9" ht="12.75">
      <c r="A22" s="42">
        <v>9</v>
      </c>
      <c r="B22" s="43" t="s">
        <v>88</v>
      </c>
      <c r="C22" s="14"/>
      <c r="D22" s="14"/>
      <c r="E22" s="44">
        <v>10</v>
      </c>
      <c r="F22" s="43" t="s">
        <v>33</v>
      </c>
      <c r="G22" s="45">
        <v>0</v>
      </c>
      <c r="H22" s="14"/>
      <c r="I22" s="45">
        <f>E22*G22</f>
        <v>0</v>
      </c>
    </row>
    <row r="23" spans="1:9" ht="45" customHeight="1">
      <c r="A23" s="133" t="s">
        <v>148</v>
      </c>
      <c r="B23" s="133"/>
      <c r="C23" s="133"/>
      <c r="D23" s="133"/>
      <c r="E23" s="133"/>
      <c r="F23" s="133"/>
      <c r="G23" s="133"/>
      <c r="H23" s="133"/>
      <c r="I23" s="46"/>
    </row>
    <row r="24" spans="1:9" ht="16.5">
      <c r="A24" s="14"/>
      <c r="B24" s="14"/>
      <c r="C24" s="14"/>
      <c r="D24" s="14"/>
      <c r="E24" s="29" t="s">
        <v>25</v>
      </c>
      <c r="F24" s="47" t="str">
        <f>B2</f>
        <v>1,2,5</v>
      </c>
      <c r="H24" s="48" t="s">
        <v>1</v>
      </c>
      <c r="I24" s="49">
        <f>SUM(I6:I23)</f>
        <v>0</v>
      </c>
    </row>
    <row r="25" spans="1:9" ht="12.75">
      <c r="A25" s="14"/>
      <c r="B25" s="14"/>
      <c r="C25" s="14"/>
      <c r="D25" s="14"/>
      <c r="E25" s="14"/>
      <c r="F25" s="14"/>
      <c r="G25" s="26"/>
      <c r="H25" s="50"/>
      <c r="I25" s="51"/>
    </row>
    <row r="26" spans="1:9" ht="12.75">
      <c r="A26" s="14"/>
      <c r="B26" s="14"/>
      <c r="C26" s="14"/>
      <c r="D26" s="14"/>
      <c r="E26" s="14"/>
      <c r="F26" s="14"/>
      <c r="G26" s="26"/>
      <c r="H26" s="50"/>
      <c r="I26" s="51"/>
    </row>
    <row r="27" spans="1:9" ht="12.75">
      <c r="A27" s="14"/>
      <c r="B27" s="14"/>
      <c r="C27" s="14"/>
      <c r="D27" s="14"/>
      <c r="E27" s="14"/>
      <c r="F27" s="14"/>
      <c r="G27" s="26"/>
      <c r="H27" s="50"/>
      <c r="I27" s="51"/>
    </row>
  </sheetData>
  <sheetProtection/>
  <mergeCells count="9">
    <mergeCell ref="A7:H7"/>
    <mergeCell ref="A9:H9"/>
    <mergeCell ref="A21:H21"/>
    <mergeCell ref="A11:H11"/>
    <mergeCell ref="A23:H23"/>
    <mergeCell ref="A17:H17"/>
    <mergeCell ref="A13:H13"/>
    <mergeCell ref="A15:H15"/>
    <mergeCell ref="A19:H1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G10" sqref="G10:I10"/>
    </sheetView>
  </sheetViews>
  <sheetFormatPr defaultColWidth="9.140625" defaultRowHeight="12.75"/>
  <cols>
    <col min="2" max="2" width="8.57421875" style="0" customWidth="1"/>
    <col min="3" max="3" width="8.7109375" style="0" customWidth="1"/>
    <col min="9" max="9" width="12.00390625" style="0" customWidth="1"/>
    <col min="13" max="13" width="25.140625" style="0" customWidth="1"/>
  </cols>
  <sheetData>
    <row r="1" spans="1:9" ht="18">
      <c r="A1" s="15" t="s">
        <v>17</v>
      </c>
      <c r="B1" s="21">
        <v>1.3</v>
      </c>
      <c r="D1" s="23" t="s">
        <v>13</v>
      </c>
      <c r="E1" s="14"/>
      <c r="F1" s="14"/>
      <c r="G1" s="26"/>
      <c r="H1" s="14"/>
      <c r="I1" s="26"/>
    </row>
    <row r="2" spans="1:9" ht="16.5">
      <c r="A2" s="15" t="s">
        <v>26</v>
      </c>
      <c r="B2" s="60" t="s">
        <v>128</v>
      </c>
      <c r="C2" s="14"/>
      <c r="D2" s="4" t="s">
        <v>8</v>
      </c>
      <c r="E2" s="14"/>
      <c r="F2" s="14"/>
      <c r="G2" s="26"/>
      <c r="H2" s="14"/>
      <c r="I2" s="26"/>
    </row>
    <row r="3" spans="1:9" ht="16.5">
      <c r="A3" s="15"/>
      <c r="B3" s="41"/>
      <c r="C3" s="14"/>
      <c r="D3" s="29"/>
      <c r="E3" s="14"/>
      <c r="F3" s="14"/>
      <c r="G3" s="26"/>
      <c r="H3" s="14"/>
      <c r="I3" s="26"/>
    </row>
    <row r="4" spans="1:9" ht="25.5">
      <c r="A4" s="53" t="s">
        <v>18</v>
      </c>
      <c r="B4" s="53" t="s">
        <v>19</v>
      </c>
      <c r="C4" s="54"/>
      <c r="D4" s="55"/>
      <c r="E4" s="56" t="s">
        <v>20</v>
      </c>
      <c r="F4" s="57" t="s">
        <v>134</v>
      </c>
      <c r="G4" s="58" t="s">
        <v>21</v>
      </c>
      <c r="H4" s="55"/>
      <c r="I4" s="59" t="s">
        <v>22</v>
      </c>
    </row>
    <row r="5" spans="1:9" ht="13.5">
      <c r="A5" s="34"/>
      <c r="B5" s="34"/>
      <c r="C5" s="34"/>
      <c r="D5" s="34"/>
      <c r="E5" s="34"/>
      <c r="F5" s="34"/>
      <c r="G5" s="52"/>
      <c r="H5" s="34"/>
      <c r="I5" s="52"/>
    </row>
    <row r="6" spans="1:9" ht="12.75">
      <c r="A6" s="42">
        <v>1</v>
      </c>
      <c r="B6" s="43" t="s">
        <v>89</v>
      </c>
      <c r="C6" s="14"/>
      <c r="D6" s="14"/>
      <c r="E6" s="44">
        <v>0.05</v>
      </c>
      <c r="F6" s="43" t="s">
        <v>28</v>
      </c>
      <c r="G6" s="45"/>
      <c r="H6" s="14"/>
      <c r="I6" s="45"/>
    </row>
    <row r="7" spans="1:9" ht="63.75" customHeight="1">
      <c r="A7" s="133" t="s">
        <v>90</v>
      </c>
      <c r="B7" s="133"/>
      <c r="C7" s="133"/>
      <c r="D7" s="133"/>
      <c r="E7" s="133"/>
      <c r="F7" s="133"/>
      <c r="G7" s="133"/>
      <c r="H7" s="133"/>
      <c r="I7" s="46"/>
    </row>
    <row r="8" spans="1:9" ht="12.75">
      <c r="A8" s="42">
        <v>2</v>
      </c>
      <c r="B8" s="43" t="s">
        <v>91</v>
      </c>
      <c r="C8" s="14"/>
      <c r="D8" s="14"/>
      <c r="E8" s="44">
        <v>3</v>
      </c>
      <c r="F8" s="43" t="s">
        <v>24</v>
      </c>
      <c r="G8" s="45"/>
      <c r="H8" s="14"/>
      <c r="I8" s="45"/>
    </row>
    <row r="9" spans="1:9" ht="63.75" customHeight="1">
      <c r="A9" s="133" t="s">
        <v>92</v>
      </c>
      <c r="B9" s="133"/>
      <c r="C9" s="133"/>
      <c r="D9" s="133"/>
      <c r="E9" s="133"/>
      <c r="F9" s="133"/>
      <c r="G9" s="133"/>
      <c r="H9" s="133"/>
      <c r="I9" s="46"/>
    </row>
    <row r="10" spans="1:9" ht="12.75">
      <c r="A10" s="42">
        <v>3</v>
      </c>
      <c r="B10" s="43" t="s">
        <v>93</v>
      </c>
      <c r="C10" s="14"/>
      <c r="D10" s="14"/>
      <c r="E10" s="44">
        <v>200</v>
      </c>
      <c r="F10" s="43" t="s">
        <v>36</v>
      </c>
      <c r="G10" s="45"/>
      <c r="H10" s="14"/>
      <c r="I10" s="45"/>
    </row>
    <row r="11" spans="1:9" ht="63.75" customHeight="1">
      <c r="A11" s="133" t="s">
        <v>94</v>
      </c>
      <c r="B11" s="133"/>
      <c r="C11" s="133"/>
      <c r="D11" s="133"/>
      <c r="E11" s="133"/>
      <c r="F11" s="133"/>
      <c r="G11" s="133"/>
      <c r="H11" s="133"/>
      <c r="I11" s="46"/>
    </row>
    <row r="12" spans="1:9" ht="16.5">
      <c r="A12" s="14"/>
      <c r="B12" s="14"/>
      <c r="C12" s="14"/>
      <c r="D12" s="14"/>
      <c r="E12" s="29" t="s">
        <v>25</v>
      </c>
      <c r="F12" s="47" t="str">
        <f>B2</f>
        <v>1,3,1</v>
      </c>
      <c r="H12" s="48" t="s">
        <v>1</v>
      </c>
      <c r="I12" s="49">
        <f>SUM(I6:I11)</f>
        <v>0</v>
      </c>
    </row>
    <row r="13" spans="1:9" ht="12.75">
      <c r="A13" s="14"/>
      <c r="B13" s="14"/>
      <c r="C13" s="14"/>
      <c r="D13" s="14"/>
      <c r="E13" s="14"/>
      <c r="F13" s="14"/>
      <c r="G13" s="26"/>
      <c r="H13" s="50"/>
      <c r="I13" s="51"/>
    </row>
    <row r="14" spans="1:9" ht="12.75">
      <c r="A14" s="14"/>
      <c r="B14" s="14"/>
      <c r="C14" s="14"/>
      <c r="D14" s="14"/>
      <c r="E14" s="14"/>
      <c r="F14" s="14"/>
      <c r="G14" s="26"/>
      <c r="H14" s="50"/>
      <c r="I14" s="51"/>
    </row>
    <row r="15" spans="1:9" ht="12.75">
      <c r="A15" s="14"/>
      <c r="B15" s="14"/>
      <c r="C15" s="14"/>
      <c r="D15" s="14"/>
      <c r="E15" s="14"/>
      <c r="F15" s="14"/>
      <c r="G15" s="26"/>
      <c r="H15" s="50"/>
      <c r="I15" s="51"/>
    </row>
  </sheetData>
  <sheetProtection/>
  <mergeCells count="3">
    <mergeCell ref="A7:H7"/>
    <mergeCell ref="A9:H9"/>
    <mergeCell ref="A11:H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Konjar</dc:creator>
  <cp:keywords/>
  <dc:description/>
  <cp:lastModifiedBy>Karmen Gorjup</cp:lastModifiedBy>
  <cp:lastPrinted>2020-09-03T13:19:17Z</cp:lastPrinted>
  <dcterms:created xsi:type="dcterms:W3CDTF">2020-09-02T15:20:17Z</dcterms:created>
  <dcterms:modified xsi:type="dcterms:W3CDTF">2020-09-03T13:23:38Z</dcterms:modified>
  <cp:category/>
  <cp:version/>
  <cp:contentType/>
  <cp:contentStatus/>
</cp:coreProperties>
</file>