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nispz\Documents\07_VERGERIJEV TRG 3\2.Načrti PŠZI_izdelani\celota s popisi\"/>
    </mc:Choice>
  </mc:AlternateContent>
  <bookViews>
    <workbookView xWindow="-120" yWindow="-120" windowWidth="29040" windowHeight="15840" tabRatio="900"/>
  </bookViews>
  <sheets>
    <sheet name="3.1 El. inst. -JAKI TOK" sheetId="33" r:id="rId1"/>
  </sheets>
  <definedNames>
    <definedName name="_xlnm.Print_Area" localSheetId="0">'3.1 El. inst. -JAKI TOK'!$A$1:$F$420</definedName>
    <definedName name="_xlnm.Print_Titles" localSheetId="0">'3.1 El. inst. -JAKI TOK'!$8:$9</definedName>
  </definedNames>
  <calcPr calcId="162913"/>
</workbook>
</file>

<file path=xl/calcChain.xml><?xml version="1.0" encoding="utf-8"?>
<calcChain xmlns="http://schemas.openxmlformats.org/spreadsheetml/2006/main">
  <c r="F329" i="33" l="1"/>
  <c r="F304" i="33"/>
  <c r="F74" i="33"/>
  <c r="F73" i="33"/>
  <c r="F72" i="33"/>
  <c r="F71" i="33"/>
  <c r="F70" i="33"/>
  <c r="F69" i="33"/>
  <c r="F45" i="33"/>
  <c r="F44" i="33"/>
  <c r="F42" i="33"/>
  <c r="F41" i="33"/>
  <c r="F39" i="33"/>
  <c r="F37" i="33"/>
  <c r="F35" i="33"/>
  <c r="F33" i="33"/>
  <c r="F31" i="33"/>
  <c r="F387" i="33" l="1"/>
  <c r="F385" i="33"/>
  <c r="F176" i="33"/>
  <c r="F175" i="33"/>
  <c r="F174" i="33"/>
  <c r="F113" i="33" l="1"/>
  <c r="F339" i="33"/>
  <c r="E268" i="33" l="1"/>
  <c r="F268" i="33" s="1"/>
  <c r="E256" i="33"/>
  <c r="F256" i="33" s="1"/>
  <c r="E239" i="33"/>
  <c r="F239" i="33" s="1"/>
  <c r="H207" i="33"/>
  <c r="I207" i="33" s="1"/>
  <c r="E214" i="33" l="1"/>
  <c r="F214" i="33" s="1"/>
  <c r="F130" i="33"/>
  <c r="F129" i="33"/>
  <c r="F125" i="33"/>
  <c r="F124" i="33"/>
  <c r="F122" i="33"/>
  <c r="F123" i="33"/>
  <c r="F121" i="33"/>
  <c r="F120" i="33"/>
  <c r="F119" i="33"/>
  <c r="F118" i="33"/>
  <c r="F117" i="33"/>
  <c r="F116" i="33"/>
  <c r="F115" i="33"/>
  <c r="F114" i="33"/>
  <c r="F127" i="33"/>
  <c r="F126" i="33"/>
  <c r="B367" i="33" l="1"/>
  <c r="B405" i="33" s="1"/>
  <c r="A367" i="33"/>
  <c r="A405" i="33" s="1"/>
  <c r="F361" i="33"/>
  <c r="F359" i="33"/>
  <c r="F357" i="33"/>
  <c r="F355" i="33"/>
  <c r="F353" i="33"/>
  <c r="F352" i="33"/>
  <c r="G349" i="33"/>
  <c r="F347" i="33"/>
  <c r="F345" i="33"/>
  <c r="F343" i="33"/>
  <c r="F365" i="33" l="1"/>
  <c r="F367" i="33" l="1"/>
  <c r="F405" i="33" s="1"/>
  <c r="F95" i="33"/>
  <c r="F94" i="33"/>
  <c r="F93" i="33"/>
  <c r="F91" i="33"/>
  <c r="F90" i="33"/>
  <c r="F89" i="33"/>
  <c r="F99" i="33"/>
  <c r="F98" i="33"/>
  <c r="F97" i="33"/>
  <c r="F67" i="33" l="1"/>
  <c r="F68" i="33"/>
  <c r="F53" i="33"/>
  <c r="F62" i="33"/>
  <c r="F61" i="33"/>
  <c r="F59" i="33"/>
  <c r="F58" i="33"/>
  <c r="F65" i="33"/>
  <c r="F64" i="33"/>
  <c r="F51" i="33"/>
  <c r="F50" i="33" l="1"/>
  <c r="F379" i="33"/>
  <c r="F48" i="33" l="1"/>
  <c r="F47" i="33" l="1"/>
  <c r="F56" i="33"/>
  <c r="F55" i="33"/>
  <c r="E76" i="33" l="1"/>
  <c r="F378" i="33"/>
  <c r="F377" i="33"/>
  <c r="F383" i="33"/>
  <c r="F381" i="33"/>
  <c r="F376" i="33"/>
  <c r="F327" i="33" l="1"/>
  <c r="F324" i="33"/>
  <c r="F316" i="33"/>
  <c r="F315" i="33"/>
  <c r="F314" i="33"/>
  <c r="G314" i="33" s="1"/>
  <c r="F313" i="33"/>
  <c r="F312" i="33"/>
  <c r="F311" i="33"/>
  <c r="F310" i="33"/>
  <c r="E229" i="33" l="1"/>
  <c r="F229" i="33" s="1"/>
  <c r="F193" i="33"/>
  <c r="F166" i="33"/>
  <c r="F162" i="33"/>
  <c r="F161" i="33"/>
  <c r="F153" i="33"/>
  <c r="F152" i="33"/>
  <c r="F151" i="33"/>
  <c r="B331" i="33" l="1"/>
  <c r="B404" i="33" s="1"/>
  <c r="A331" i="33"/>
  <c r="A404" i="33" s="1"/>
  <c r="F321" i="33"/>
  <c r="F318" i="33"/>
  <c r="F308" i="33"/>
  <c r="F306" i="33"/>
  <c r="F292" i="33"/>
  <c r="F331" i="33" l="1"/>
  <c r="F404" i="33" s="1"/>
  <c r="F101" i="33"/>
  <c r="F87" i="33"/>
  <c r="F86" i="33"/>
  <c r="F85" i="33"/>
  <c r="E103" i="33" l="1"/>
  <c r="F389" i="33" l="1"/>
  <c r="B199" i="33" l="1"/>
  <c r="F179" i="33" l="1"/>
  <c r="A272" i="33" l="1"/>
  <c r="A403" i="33" s="1"/>
  <c r="B272" i="33"/>
  <c r="B403" i="33" s="1"/>
  <c r="A393" i="33"/>
  <c r="A406" i="33" s="1"/>
  <c r="B393" i="33"/>
  <c r="B406" i="33" s="1"/>
  <c r="F172" i="33"/>
  <c r="F169" i="33"/>
  <c r="F157" i="33"/>
  <c r="F155" i="33"/>
  <c r="F142" i="33"/>
  <c r="F393" i="33" l="1"/>
  <c r="F406" i="33" s="1"/>
  <c r="E270" i="33"/>
  <c r="F270" i="33" s="1"/>
  <c r="F272" i="33" l="1"/>
  <c r="F403" i="33" s="1"/>
  <c r="B402" i="33" l="1"/>
  <c r="A199" i="33"/>
  <c r="A402" i="33" s="1"/>
  <c r="F190" i="33"/>
  <c r="F188" i="33"/>
  <c r="F186" i="33"/>
  <c r="F184" i="33"/>
  <c r="F183" i="33"/>
  <c r="F182" i="33"/>
  <c r="F148" i="33"/>
  <c r="F145" i="33"/>
  <c r="F138" i="33"/>
  <c r="F136" i="33"/>
  <c r="F135" i="33"/>
  <c r="F134" i="33"/>
  <c r="B105" i="33"/>
  <c r="B401" i="33" s="1"/>
  <c r="A105" i="33"/>
  <c r="A401" i="33" s="1"/>
  <c r="B78" i="33"/>
  <c r="B400" i="33" s="1"/>
  <c r="A78" i="33"/>
  <c r="A400" i="33" s="1"/>
  <c r="E197" i="33" l="1"/>
  <c r="F197" i="33" s="1"/>
  <c r="E195" i="33"/>
  <c r="F195" i="33" s="1"/>
  <c r="F76" i="33"/>
  <c r="F103" i="33"/>
  <c r="F105" i="33" s="1"/>
  <c r="F199" i="33" l="1"/>
  <c r="F402" i="33" s="1"/>
  <c r="F401" i="33"/>
  <c r="F78" i="33"/>
  <c r="F400" i="33" s="1"/>
  <c r="F408" i="33" l="1"/>
</calcChain>
</file>

<file path=xl/comments1.xml><?xml version="1.0" encoding="utf-8"?>
<comments xmlns="http://schemas.openxmlformats.org/spreadsheetml/2006/main">
  <authors>
    <author>Viktor Drašler</author>
  </authors>
  <commentList>
    <comment ref="B275" authorId="0" shapeId="0">
      <text>
        <r>
          <rPr>
            <sz val="9"/>
            <color indexed="81"/>
            <rFont val="Tahoma"/>
            <family val="2"/>
            <charset val="238"/>
          </rPr>
          <t>Naslov poglavja</t>
        </r>
      </text>
    </comment>
  </commentList>
</comments>
</file>

<file path=xl/sharedStrings.xml><?xml version="1.0" encoding="utf-8"?>
<sst xmlns="http://schemas.openxmlformats.org/spreadsheetml/2006/main" count="556" uniqueCount="271">
  <si>
    <t>23</t>
  </si>
  <si>
    <t>Kabelska polica iz perforirane pocinkane pločevine z zaokroženimi robovi, komplet z obešalnim in pritrdilnim  priborom, tipskimi fazonskimi kosi (križišča, odcepi, krivine, kolena, zožitve...), kovinskimi zidnimi čepi za beton in vijaki M10, sledeče širine :</t>
  </si>
  <si>
    <t>12</t>
  </si>
  <si>
    <t>14</t>
  </si>
  <si>
    <t>%</t>
  </si>
  <si>
    <t>24</t>
  </si>
  <si>
    <t>SKUPAJ</t>
  </si>
  <si>
    <t>PN raznih dimenzij</t>
  </si>
  <si>
    <t>REKAPITULACIJA</t>
  </si>
  <si>
    <t>-uvodnice Pg, Cu za zbiralke, napisne ploščice, atesti, vezni in pritrdilni  material</t>
  </si>
  <si>
    <t>kos</t>
  </si>
  <si>
    <t>400V, 16A, 3P+N+PE</t>
  </si>
  <si>
    <t>100/60 mm</t>
  </si>
  <si>
    <t>200/60 mm</t>
  </si>
  <si>
    <t>-vse svetilke opremljene s steklom morajo biti tesnjene proti vstopu mrčesa</t>
  </si>
  <si>
    <t>-montažni pribor</t>
  </si>
  <si>
    <t xml:space="preserve">-odgovarjajoča  predstikalna naprava, za svetilke, ki jo potrebujejo </t>
  </si>
  <si>
    <t>07</t>
  </si>
  <si>
    <t>08</t>
  </si>
  <si>
    <t>09</t>
  </si>
  <si>
    <t>10</t>
  </si>
  <si>
    <t>3.1</t>
  </si>
  <si>
    <t>Splošen opis, ki velja za vse svetilke</t>
  </si>
  <si>
    <t>00</t>
  </si>
  <si>
    <t/>
  </si>
  <si>
    <t>01</t>
  </si>
  <si>
    <t>02</t>
  </si>
  <si>
    <t>03</t>
  </si>
  <si>
    <t>04</t>
  </si>
  <si>
    <t>25</t>
  </si>
  <si>
    <t>05</t>
  </si>
  <si>
    <t>06</t>
  </si>
  <si>
    <t>11</t>
  </si>
  <si>
    <t>13</t>
  </si>
  <si>
    <t>17</t>
  </si>
  <si>
    <t>18</t>
  </si>
  <si>
    <t>19</t>
  </si>
  <si>
    <t>21</t>
  </si>
  <si>
    <t>20</t>
  </si>
  <si>
    <t>GIP- glavna izenačitev potenciala, 1 x zbiralka Cu 30 x 5 mm, dolžine 500mm, skupaj z vijaki 16xM8,   3xM12, izolatorji s plastično omarico in prozornim pokrovom ter pritrdilnim materialom</t>
  </si>
  <si>
    <t>m</t>
  </si>
  <si>
    <t>Konstrukcijsko jeklo, raznih profilov, opleskano z osnovno in končno barvo</t>
  </si>
  <si>
    <t>kg</t>
  </si>
  <si>
    <t>navadno</t>
  </si>
  <si>
    <t>Povezava kovinskih mas z vodnikom za izenačevanje potencialov, komplet z ustreznimi objemkami in pritrdilnim materialom</t>
  </si>
  <si>
    <t>Nadometna razvodna doza, komplet z uvodnicami in pritrdilnim priborom</t>
  </si>
  <si>
    <t>80 x 80 x 40 mm</t>
  </si>
  <si>
    <t>kpl</t>
  </si>
  <si>
    <t xml:space="preserve">V kolikor pri vsaki svetilki ni posebej napisano velja sledeč opis in pripadajoča oprema:
</t>
  </si>
  <si>
    <t>3.2</t>
  </si>
  <si>
    <t>Opis postavke za dobavo in montažo</t>
  </si>
  <si>
    <t>Enota</t>
  </si>
  <si>
    <t>Količina</t>
  </si>
  <si>
    <t xml:space="preserve">€/enoto </t>
  </si>
  <si>
    <t xml:space="preserve">€/skupaj </t>
  </si>
  <si>
    <t xml:space="preserve">POPIS MATERIALA IN DEL </t>
  </si>
  <si>
    <t>OPOMBA:</t>
  </si>
  <si>
    <t>Za vse postavke velja, da je v ceni upoštevana dobava, usklajevanje z naročnikom in ostalimi izvajalci, montaža in montažni material</t>
  </si>
  <si>
    <t>50/60 mm</t>
  </si>
  <si>
    <t>15</t>
  </si>
  <si>
    <t>16</t>
  </si>
  <si>
    <t>22</t>
  </si>
  <si>
    <t>Podometna doza za izenačevanje potencialov, komplet s Cu zbiralko in pritrdilnim materialom (IP)</t>
  </si>
  <si>
    <t xml:space="preserve">STIKALNI BLOKI </t>
  </si>
  <si>
    <t>RF raznih dimenzij</t>
  </si>
  <si>
    <t>- Ocena stroškov je projektantska, informativna</t>
  </si>
  <si>
    <t>- Točne cene bo investitor dobil na osnovi zbranih ponudb izvajalcev</t>
  </si>
  <si>
    <t>- V ceni ni upoštevan DDV</t>
  </si>
  <si>
    <t>Vgradi se lahko oprema  proizvajalcev, ki imajo ustrezne ateste za svetilke po evropski zakonodaji in kvalitetno ustrezajo tehničnemu opisu. Vse svetilke morajo biti vgrajene z ustreznimi pripadajočimi sijalkami.</t>
  </si>
  <si>
    <t>Projektant el. instalacij in arhitekt morata pred dobavo in vgradnjo  potrditi vse vzorce svetilk.</t>
  </si>
  <si>
    <t>Za vse svetilke, ki se vgradijo v spuščen strop, je potrebno pred dobavo svetilk preveriti tip dobavljenega stropa</t>
  </si>
  <si>
    <t>-vse vgradne stenske in talne svetilke morajo biti 
opremljene z ustrezno dozo za montažo v zid oz v tla.</t>
  </si>
  <si>
    <t>-temperatura svetlobnih virov toplo bele barve (pod 3300 K) oz. odgovarjajoče sijalke, definirane pri tipih</t>
  </si>
  <si>
    <t>SISTEM VARNOSTNE RAZSVETLJAVE</t>
  </si>
  <si>
    <t xml:space="preserve"> INSTALACIJSKI MATERIAL</t>
  </si>
  <si>
    <t>Proizvajalec: Obo Bettermann ali enakovredno</t>
  </si>
  <si>
    <t xml:space="preserve">-brez opisa je zaščita IP 20 po IEC 529. Stopnja zaščite IP mora biti enaka ali večja od predpisane. </t>
  </si>
  <si>
    <t>3.</t>
  </si>
  <si>
    <t>Štev.</t>
  </si>
  <si>
    <t>3.4</t>
  </si>
  <si>
    <t>3.5</t>
  </si>
  <si>
    <t xml:space="preserve"> </t>
  </si>
  <si>
    <t>tipkalo</t>
  </si>
  <si>
    <t>Razna nepredvidena dela z vpisom v gradbeni dnevnik</t>
  </si>
  <si>
    <t>SVETILKE SPLOŠNE RAZSVETLJAVE</t>
  </si>
  <si>
    <t>Meritev osvetljenosti varnostne razsvetljave po končanih delih, pregled in izdaja potrdila o brezhibnem delovanju varnostne razsvetljave</t>
  </si>
  <si>
    <t>STRUKTURIRAN SISTEM OŽIČENJA</t>
  </si>
  <si>
    <t>SPLOŠNI OPIS</t>
  </si>
  <si>
    <t>Programska in aktivna podatkovna oprema (vključno z WIFI baznimi postajami) za potrebe poslovne LAN mreže nista predmet tega popisa materiala. Izbere in dobavi ju investitor oziroma uporabnik.</t>
  </si>
  <si>
    <t>Programska in aktivna podatkovna oprema za potrebe tehnološke
mreže CNS nista predmet tega popisa materiala.</t>
  </si>
  <si>
    <t>Parapetni instalacijski kanali s pripadajočo opremo in pritrdilnim
materialom, so zajeti v popisu materiala električnih instalacij in opreme.</t>
  </si>
  <si>
    <t>priključni panel UTP, kat.6, 24xRJ45, 19", 1U</t>
  </si>
  <si>
    <t>19" urejevalnik kablov 1U,</t>
  </si>
  <si>
    <t>par stranski urejevalnik kablov</t>
  </si>
  <si>
    <t>prevezovalni kabel UTP, kat.6, z AMP</t>
  </si>
  <si>
    <t>konektorji RJ45/RJ45, sive barve, raznih dolžin,</t>
  </si>
  <si>
    <t>ozemljitveni komplet za omaro</t>
  </si>
  <si>
    <t>komunikacijska omara 19"/12U, stenska,</t>
  </si>
  <si>
    <t xml:space="preserve">Dvojna komunikacijska vtičnica, UTP, 2xRJ45, kat.6, s protiprašno zaščito, za montažo na parapetni kanal </t>
  </si>
  <si>
    <r>
      <t>Komunikacijska vtičnica RJ45, za modulno montažo v skupne okvirje</t>
    </r>
    <r>
      <rPr>
        <sz val="10"/>
        <rFont val="Arial CE"/>
        <charset val="238"/>
      </rPr>
      <t>, komplet z ustrezno dozo, montažnim in končnim okvirjem.</t>
    </r>
    <r>
      <rPr>
        <sz val="10"/>
        <rFont val="Arial CE"/>
        <family val="2"/>
        <charset val="238"/>
      </rPr>
      <t xml:space="preserve">
Proizvajalec: TEM Čatež ali podobno
Tip: Soft (bele barve)</t>
    </r>
  </si>
  <si>
    <t>Meritve UTP kabelskih povezav, izdaja merilnih listin</t>
  </si>
  <si>
    <t>Proizvajalec: AT 130-72 (ELBA)</t>
  </si>
  <si>
    <t>Parapetni kanal kovinski z vso pripadajočo opremo (spojke, pokrovi, pregrade, kolena)</t>
  </si>
  <si>
    <t>130x72mm dvoprekatni</t>
  </si>
  <si>
    <r>
      <t>Podometno stikalo, 250V, 10A, za modulno montažo v skupne okvirje</t>
    </r>
    <r>
      <rPr>
        <sz val="10"/>
        <rFont val="Arial CE"/>
        <charset val="238"/>
      </rPr>
      <t>, komplet z ustrezno dozo, montažnim in končnim okvirjem.</t>
    </r>
    <r>
      <rPr>
        <sz val="10"/>
        <rFont val="Arial CE"/>
        <family val="2"/>
        <charset val="238"/>
      </rPr>
      <t xml:space="preserve">
Proizvajalec: TEM Čatež ali podobno
Tip: Soft (bele barve)</t>
    </r>
  </si>
  <si>
    <t>izmenično</t>
  </si>
  <si>
    <t>Nadgradni senzor gibanja (IR), za zunanjo montažo, 360 stopinj, z možnostjo nastavljanja občutlivosti, časa vklopa, montažna višina h = 3,2 m
Proizvajalec: Steinel ali podobno</t>
  </si>
  <si>
    <t>Vgradni senzor gibanja (IR), za notranjo montažo, 360 stopinj, ploska izvedba z možnostjo nastavljanja občutlivosti, časa vklopa, montažna višina h = 3,2 m
Proizvajalec: Steinel ali podobno</t>
  </si>
  <si>
    <t>Podometna vtičnica 250V, 16A, za modulno montažo v skupne okvirje, komplet z ustrezno dozo, montažnim in končnim okvirjem.</t>
  </si>
  <si>
    <t>Proizvajalec: TEM Čatež ali podobno
Tip: Soft (bele barve)</t>
  </si>
  <si>
    <t>3M: 250V, 16A, 1P+N+PE + slepi pokrov</t>
  </si>
  <si>
    <t>4M: 250V, 16A, 1P+N+PE dvojna vtičnica</t>
  </si>
  <si>
    <t>Podometna vtičnica, komplet z ustrezno dozo fi 60, montažnim in končnim okvirjem, s pokrovom</t>
  </si>
  <si>
    <t>Proizvajalec: TEM Čatež ali podobno</t>
  </si>
  <si>
    <t>250V, 16A, 1P+N+PE s pokrovom</t>
  </si>
  <si>
    <t>Podometna doza za fiksni priključek</t>
  </si>
  <si>
    <t>Priključek kabla z do sedmimi vodniki na toplotno podpostajo, split sistem, talni konvektor, el. radiator ali krmilno omarico</t>
  </si>
  <si>
    <t xml:space="preserve">Zarisovanje, funkcionalni preizkus in spuščanje v pogon </t>
  </si>
  <si>
    <t>3.3</t>
  </si>
  <si>
    <t>3.6</t>
  </si>
  <si>
    <t>POMOŽNA DELA IN SPLOŠNI DEL</t>
  </si>
  <si>
    <t>3.7</t>
  </si>
  <si>
    <t xml:space="preserve">-tripolno močnostno stikalo za nazivni termični tok </t>
  </si>
  <si>
    <t>40A</t>
  </si>
  <si>
    <t>-kombinirano zaščitno stikalo KZS  2p, 16/0,03A</t>
  </si>
  <si>
    <t>-prenapetostni odvodnik PROTEC C, 15 kA</t>
  </si>
  <si>
    <t>-vrstne sponke do 2,5-4mm2</t>
  </si>
  <si>
    <t xml:space="preserve">-tripolni instalacijski odklopnik C16A </t>
  </si>
  <si>
    <t>-zaščitno stikalo na diferenčni tok 40/0,3A tip S</t>
  </si>
  <si>
    <t>omrežni panel 3x230V, s stikalom in prenapetostno zaščito</t>
  </si>
  <si>
    <t>Konektorski zaključek UTP kabla s konektorjem RJ45</t>
  </si>
  <si>
    <t>Vtičnica HDMI za vgradnjo v podometno dozo</t>
  </si>
  <si>
    <t>HDMI kabel z ojačevalcem, komplet z konektorji, povprečne dolžine cca. 10 m</t>
  </si>
  <si>
    <t>ur</t>
  </si>
  <si>
    <t>Gradbena pomoč instalaterjem (prebijanje, zazidava odprtin, vrtanje lukenj do fi 100 mm)</t>
  </si>
  <si>
    <t xml:space="preserve">kos </t>
  </si>
  <si>
    <t>instalacijski utor dim. cca. 100x100 mm</t>
  </si>
  <si>
    <t>ELEKTRIČNE INSTALACIJE</t>
  </si>
  <si>
    <t>Linijski tračnica 1m dolžine v sestavi:
Šina volare 1m, bela, komplet z zaključnim elementom
Jeklenica 1000mm kos 2
Priklop za šino 230v bela
Reflektor Trigga spot volare 6w, 3000k,55st ,bela  kos3</t>
  </si>
  <si>
    <t>L8</t>
  </si>
  <si>
    <r>
      <t xml:space="preserve">L11, </t>
    </r>
    <r>
      <rPr>
        <sz val="10"/>
        <rFont val="Arial"/>
        <family val="2"/>
        <charset val="238"/>
      </rPr>
      <t xml:space="preserve"> 34W</t>
    </r>
  </si>
  <si>
    <r>
      <t xml:space="preserve">L12, </t>
    </r>
    <r>
      <rPr>
        <sz val="10"/>
        <rFont val="Arial"/>
        <family val="2"/>
        <charset val="238"/>
      </rPr>
      <t xml:space="preserve"> 64W</t>
    </r>
  </si>
  <si>
    <t>STRELOVOD</t>
  </si>
  <si>
    <t>Okrogli vodnik iz aluminija Al žica fi 10 mm, položena na odstojna držala in zidne nosilce</t>
  </si>
  <si>
    <t>Odstojna držala za montažo na odkapno pločevino, steno 
(oprema ZON)</t>
  </si>
  <si>
    <t>-varjen</t>
  </si>
  <si>
    <t>-vijačen</t>
  </si>
  <si>
    <t xml:space="preserve">Razni spoji pločevine in Al žice, komplet s pomožnim materialom </t>
  </si>
  <si>
    <t>Merilna sponka Rf KON 02A</t>
  </si>
  <si>
    <t>Kovinski ščitnik h=1,6m za zaščito strelovodnega odvoda</t>
  </si>
  <si>
    <t>Meritev ozemljitvene upornosti po končanih delih in izdaja merilnega zapisnika</t>
  </si>
  <si>
    <t xml:space="preserve">Zaščita spojev v zemlji z bitumensko maso </t>
  </si>
  <si>
    <t>Razna nepredvidena dela</t>
  </si>
  <si>
    <t xml:space="preserve"> 2 x 1,5 N2XH-0</t>
  </si>
  <si>
    <t xml:space="preserve"> 5 x 2,5 N2XH-J</t>
  </si>
  <si>
    <t xml:space="preserve"> 5 x 4   N2XH-J</t>
  </si>
  <si>
    <t>FG16OM16  5x6</t>
  </si>
  <si>
    <t>FG16OM16  5x10</t>
  </si>
  <si>
    <t xml:space="preserve"> 3 x 2,5 N2XH-J</t>
  </si>
  <si>
    <t xml:space="preserve"> 3 x 1,5 N2XH-J</t>
  </si>
  <si>
    <t xml:space="preserve"> 4 x 1,5 N2XH-J</t>
  </si>
  <si>
    <t xml:space="preserve"> 5 x 1,5 N2XH-J</t>
  </si>
  <si>
    <t xml:space="preserve"> 3 x 4   N2XH-J</t>
  </si>
  <si>
    <t>Instalacijska plastična cev, brezhalogenska, položena nadometno, komplet z razvodnimi dozami in pritrdilnim materialom.</t>
  </si>
  <si>
    <t>Energetski kabel s Cu  vodniki - 1kV, brezhalogenski, položen pretežno na  kabelske police in lestve</t>
  </si>
  <si>
    <t xml:space="preserve">Kabel s CU vodniki - 0,6/1 kV, brezhalogenski položeni pretežno na police, delno v cevi </t>
  </si>
  <si>
    <t>Instalacijska trda plastična gibljiva rebrasta cev, brezhalogenska, položena v  montažnih predelnih stenah, komplet z dozami in pritrdilnim materialom</t>
  </si>
  <si>
    <t>Vodnik za izenačevanje potencialov in povezavo kovinskih mas, brezhalogenski, položen prosto ali uvlečen v predhodno položene instalacijske cevi</t>
  </si>
  <si>
    <t>H07Z-K 1x4</t>
  </si>
  <si>
    <t>H07Z-K 1x6</t>
  </si>
  <si>
    <r>
      <t>Stikalni blok</t>
    </r>
    <r>
      <rPr>
        <b/>
        <sz val="10"/>
        <rFont val="Arial CE"/>
        <family val="2"/>
        <charset val="238"/>
      </rPr>
      <t xml:space="preserve"> PMO
</t>
    </r>
    <r>
      <rPr>
        <sz val="10"/>
        <rFont val="Arial CE"/>
        <charset val="238"/>
      </rPr>
      <t>priključno merilna omarica za 4 merilna mesta</t>
    </r>
    <r>
      <rPr>
        <b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š/v/g  950 / 1000 / 190 mm, kovinska, p/o
Elba OPM04 ali podobno
Vgrajena je sledeča oprema:</t>
    </r>
  </si>
  <si>
    <t>-števčna plošča</t>
  </si>
  <si>
    <r>
      <t xml:space="preserve">Stikalni blok,  </t>
    </r>
    <r>
      <rPr>
        <b/>
        <sz val="10"/>
        <rFont val="Arial CE"/>
        <family val="2"/>
        <charset val="238"/>
      </rPr>
      <t xml:space="preserve"> R-P-ŠENT
</t>
    </r>
    <r>
      <rPr>
        <sz val="10"/>
        <rFont val="Arial CE"/>
        <charset val="238"/>
      </rPr>
      <t>š/v/g  346 / 717 / 96 mm, 48HE, p/o
Schrack ali podobno
Vgrajena je sledeča oprema:</t>
    </r>
  </si>
  <si>
    <t xml:space="preserve">-tripolni instalacijski odklopnik C20A </t>
  </si>
  <si>
    <t xml:space="preserve">-enopolni instalacijski odklopnik C20A </t>
  </si>
  <si>
    <t xml:space="preserve">-enopolni instalacijski odklopnik C16A </t>
  </si>
  <si>
    <t xml:space="preserve">-enopolni instalacijski odklopnik C10A </t>
  </si>
  <si>
    <t>-enopolni instalacijski odklopnik C6A rdeč</t>
  </si>
  <si>
    <r>
      <t xml:space="preserve">Stikalni blok,  </t>
    </r>
    <r>
      <rPr>
        <b/>
        <sz val="10"/>
        <rFont val="Arial CE"/>
        <family val="2"/>
        <charset val="238"/>
      </rPr>
      <t xml:space="preserve"> R-N-ŠENT
</t>
    </r>
    <r>
      <rPr>
        <sz val="10"/>
        <rFont val="Arial CE"/>
        <charset val="238"/>
      </rPr>
      <t>š/v/g  346 / 442 / 96 mm, 24HE, p/o
Schrack ali podobno
Vgrajena je sledeča oprema:</t>
    </r>
  </si>
  <si>
    <t>25A</t>
  </si>
  <si>
    <t>-impulzni rele, 230V, 10A, za montažo na letev</t>
  </si>
  <si>
    <t xml:space="preserve">-tedenska stikalna ura, digit. 1 kanal 1 TE, serija TEMPUS D </t>
  </si>
  <si>
    <t>-preklopno stikalo R-0-A, 230V, 10A, za montažo na letev</t>
  </si>
  <si>
    <r>
      <t xml:space="preserve">Stikalni blok,  </t>
    </r>
    <r>
      <rPr>
        <b/>
        <sz val="10"/>
        <rFont val="Arial CE"/>
        <family val="2"/>
        <charset val="238"/>
      </rPr>
      <t xml:space="preserve"> R-N-SR</t>
    </r>
    <r>
      <rPr>
        <sz val="10"/>
        <rFont val="Arial CE"/>
        <charset val="238"/>
      </rPr>
      <t xml:space="preserve">
š/v/g  346 / 842 / 96 mm, 60HE, p/o
Schrack ali podobno
Vgrajena je sledeča oprema:</t>
    </r>
  </si>
  <si>
    <t>-prenapetostni odvodnik PROTEC B2 S(R), razred I, Uc230V, Up2kV, In25kA, I imp12,5kA, oblike10/350us</t>
  </si>
  <si>
    <t xml:space="preserve">Kompletna strelovodna oprema je predvidena z elementi proizvajalca HERMI d.o.o. Za vse postavke velja da je v ceni upoštevana dobava ter montaža </t>
  </si>
  <si>
    <t>Dobava in montaža ploščatega vodnika iz nerjavečega jekla 30x3,5 mm za izvedbo ozemljitvene instalacije. Proizvajalec HERMI</t>
  </si>
  <si>
    <t>Odstojno držalo za montažo na streho, strešni nosilec (oprema SON)</t>
  </si>
  <si>
    <t>Opomba: 
skladno z uredbo EU 305/2011 morajo biti kabli opremljeni z izjavo o lastnostih DoP, ki  kable razvršča glede na odpornost proti gorenju, sproščanje toplote in širjenje plamena.
Kabli morajo ustrezati zahtevam (CPR): Cca s1 d2 a1</t>
  </si>
  <si>
    <r>
      <t xml:space="preserve">Splošno: 
</t>
    </r>
    <r>
      <rPr>
        <sz val="10"/>
        <rFont val="Arial CE"/>
        <charset val="238"/>
      </rPr>
      <t>PMO je tipska priključno merilna omarica podometne kovinske izvedbe za 4 merilna mesta.</t>
    </r>
    <r>
      <rPr>
        <sz val="10"/>
        <rFont val="Arial CE"/>
        <family val="2"/>
        <charset val="238"/>
      </rPr>
      <t xml:space="preserve">
Ostali stikalni bloki so izdelani iz samogasne plastične mase. Opremljeni so z vrati po robu obloženimi z gumijastim profilom, ključavnico s prednje strani, in žepom za načrte formata A4 z notranje strani. Vsak element v SB mora imeti oznako iz tripolne sheme. 
Zaščita je IP 40.</t>
    </r>
  </si>
  <si>
    <t xml:space="preserve">Rf lovilna palica fi 10mm, dolžine 1 m, pritrjena na strešno konstrukcijo, komplet s pritrdilnim materialom, tip LP 
</t>
  </si>
  <si>
    <t>Spoj s kovinskimi masami in ploščatim vodnikom, komplet s spojnim materialom</t>
  </si>
  <si>
    <t>Telekomunikacijski kabli, brezhalogenski, položeni na kabelske police in delno uvlečeni v instalacijske cevi;</t>
  </si>
  <si>
    <r>
      <t>H07Z-K 16mm</t>
    </r>
    <r>
      <rPr>
        <vertAlign val="superscript"/>
        <sz val="10"/>
        <rFont val="Arial"/>
        <family val="2"/>
        <charset val="238"/>
      </rPr>
      <t>2</t>
    </r>
  </si>
  <si>
    <t>Demontaža obstoječe el. instalacije, komplet s kabli, svetilkami, vtičnicami …</t>
  </si>
  <si>
    <t>-varovalčni ločilnik NV 00 (160/3), komplet z varovalnimi vložki NH00 3x125A</t>
  </si>
  <si>
    <t>-števec električne energije, direktni, do 3x100A, po zahtevah elektro distribucije, s stikalno napravo za omejevanje toka in tipko na čelni plošči</t>
  </si>
  <si>
    <t>-varovalčni ločilnik NV 000 (100/3), komplet z varovalnimi vložki NH00 3x35A</t>
  </si>
  <si>
    <t>250V, 16A, 1P+N+PE 2x, dvojna - mreža (bela)</t>
  </si>
  <si>
    <t>250V, 16A, 1P+N+PE</t>
  </si>
  <si>
    <t>Nadometna vtičnica v plastičnem ohišju, s pokrovom IP 55</t>
  </si>
  <si>
    <t>H07Z-K 1x16</t>
  </si>
  <si>
    <t>1,5 in 2,5 mm2</t>
  </si>
  <si>
    <t>komunikacijsko vozlišče KV-ŠENT v sestavi:</t>
  </si>
  <si>
    <t>Skupaj KV-ŠENT</t>
  </si>
  <si>
    <t>komunikacijsko vozlišče KV-MOK v sestavi:</t>
  </si>
  <si>
    <t>Skupaj KV-MOK</t>
  </si>
  <si>
    <t>UTP  4x2x24AWG, cat6, brezhalogenski</t>
  </si>
  <si>
    <t>Ozemljitev komunikacijskih vozlišč z ozemljitvenim vodnikom, uvlečenim v instalacijsko cev</t>
  </si>
  <si>
    <t>Izdelava utorov za montažo instalacijskih cevi, utorov za montažo instalacijskih doz, komplet z ustreznim pritrjevanjem oziroma gipsanjem</t>
  </si>
  <si>
    <t xml:space="preserve">instalacijski utor za el. omarico cca. 350x800 mm </t>
  </si>
  <si>
    <t>Zatesnitev prehodov kabelskih polic med požarnimi sektorji s protipožarnimi blazinicami 10x20cm, 
PROMASTOP -S(L) ali enakovredno</t>
  </si>
  <si>
    <t>Zatesnitev prehodov posameznih kablov med požarnimi  sektorji s protipožarnimi kitom v kartušah po 300cm³ .
PROMASEAL- AG ali enakovredno</t>
  </si>
  <si>
    <t xml:space="preserve">Nadgradna varnostna svetilka z LED svetlobnim virom , namenjena za osvetljevanje evakuacije-pripravni stik.
Tip: Nexi Tech LED 100 </t>
  </si>
  <si>
    <r>
      <t>Z11</t>
    </r>
    <r>
      <rPr>
        <sz val="10"/>
        <rFont val="Arial"/>
        <family val="2"/>
        <charset val="238"/>
      </rPr>
      <t>, 1x2,4 W</t>
    </r>
  </si>
  <si>
    <t>Vgradna varnostna svetilka z LED svetlobnim virom , namenjena za osvetljevanje evakuacije-pripravni stik.
Tip: Micropoint 2</t>
  </si>
  <si>
    <r>
      <t>Z21</t>
    </r>
    <r>
      <rPr>
        <sz val="10"/>
        <rFont val="Arial"/>
        <family val="2"/>
        <charset val="238"/>
      </rPr>
      <t>, 1x2,5 W</t>
    </r>
  </si>
  <si>
    <t>Nadgradna varnostna svetilka z LED svetlobnim virom , namenjena za osvetljevanje evakuacije-pripravni stik.
Tip: Micropoint 2 Surface</t>
  </si>
  <si>
    <r>
      <t>Z31</t>
    </r>
    <r>
      <rPr>
        <sz val="10"/>
        <rFont val="Arial"/>
        <family val="2"/>
        <charset val="238"/>
      </rPr>
      <t>, 1x2,5 W</t>
    </r>
  </si>
  <si>
    <t xml:space="preserve">Varnostna piktogramska svetilka z LED svetlobnim virom , trajni spoj, namenjena za osvetljevanje smeri izhoda.
Tip: Velos </t>
  </si>
  <si>
    <r>
      <t>Z61</t>
    </r>
    <r>
      <rPr>
        <sz val="10"/>
        <rFont val="Arial"/>
        <family val="2"/>
        <charset val="238"/>
      </rPr>
      <t>, - piktogram naravnost</t>
    </r>
  </si>
  <si>
    <r>
      <t xml:space="preserve">Stikalni blok,  </t>
    </r>
    <r>
      <rPr>
        <b/>
        <sz val="10"/>
        <rFont val="Arial CE"/>
        <family val="2"/>
        <charset val="238"/>
      </rPr>
      <t xml:space="preserve"> R-N-MOK
</t>
    </r>
    <r>
      <rPr>
        <sz val="10"/>
        <rFont val="Arial CE"/>
        <charset val="238"/>
      </rPr>
      <t>š/v/g  346 / 842 / 96 mm, 60HE, n/o
Schrack ali podobno
Vgrajena je sledeča oprema:</t>
    </r>
  </si>
  <si>
    <t>LiH-CH 3 x 1,5 mm2</t>
  </si>
  <si>
    <t>Kabel s CU vodniki, z opletom - 0,25 kV brezhalogenski, položen pretežno na police, delno v cevi, za ožičenje VRF</t>
  </si>
  <si>
    <t xml:space="preserve"> 2 x 1,5 ČRNO-RDEČ</t>
  </si>
  <si>
    <t>Kabel s finožičnimi Cu vodniki - 0,5 kV  brezhalogenski, položen pretežno  na police, delno v cevi, za LED svetilke</t>
  </si>
  <si>
    <t>V kolikor vgrajena ozemljitev ni zadovoljiva, izvesti dodatno ozemljitev v obliki krakov na mestu, kjer so odvodi priključeni na ozemljilo, ocenjeno</t>
  </si>
  <si>
    <t>Driver super pro 16/350mA  24-127530n</t>
  </si>
  <si>
    <r>
      <rPr>
        <b/>
        <sz val="10"/>
        <rFont val="Arial"/>
        <family val="2"/>
        <charset val="238"/>
      </rPr>
      <t>L7</t>
    </r>
    <r>
      <rPr>
        <sz val="10"/>
        <rFont val="Arial"/>
        <family val="2"/>
        <charset val="238"/>
      </rPr>
      <t xml:space="preserve"> LED linijsko svetilo v ALU profilu 12V min. 6 W/m. Komplet z ustreznim LED napajalnikom. Zaščita IP44.
Dolžino in dimenzijo prilagoditi dobavljeni notranji opremi
</t>
    </r>
  </si>
  <si>
    <t>nad kuhinjskim pultom (cca 2m)</t>
  </si>
  <si>
    <r>
      <rPr>
        <b/>
        <sz val="10"/>
        <rFont val="Arial"/>
        <family val="2"/>
        <charset val="238"/>
      </rPr>
      <t>L9</t>
    </r>
    <r>
      <rPr>
        <sz val="10"/>
        <rFont val="Arial"/>
        <family val="2"/>
        <charset val="238"/>
      </rPr>
      <t xml:space="preserve"> Stenska svetilka Pari sd led 15w ,3000k , 600x43x81mm,bela ,472-3929050</t>
    </r>
  </si>
  <si>
    <r>
      <t>L10</t>
    </r>
    <r>
      <rPr>
        <sz val="10"/>
        <rFont val="Arial"/>
        <family val="2"/>
        <charset val="238"/>
      </rPr>
      <t>, NOVEL LED - 8 W</t>
    </r>
  </si>
  <si>
    <r>
      <t xml:space="preserve">L13, </t>
    </r>
    <r>
      <rPr>
        <sz val="10"/>
        <rFont val="Arial"/>
        <family val="2"/>
        <charset val="238"/>
      </rPr>
      <t xml:space="preserve"> 21W</t>
    </r>
  </si>
  <si>
    <t>Viseča svetilka SMOKE FI 500MM 1 X E27 21W, 2700K, L01541.050.0200</t>
  </si>
  <si>
    <t>Led strip Premium 9w/m 3000k , l-1000mm, cri 90 , ip 65 flexibl, 283-240965 wwkonf</t>
  </si>
  <si>
    <t>Priključek za led l-50cm 283-konf</t>
  </si>
  <si>
    <t>Profil 2000x23x11,2mm w, 600-a204w</t>
  </si>
  <si>
    <t>Končnik 600aek204w</t>
  </si>
  <si>
    <t>Pmma satiniert 2000mm ,b23mm , h-11,2mm 600-c204</t>
  </si>
  <si>
    <t>Montažni nosilec 600-mc20</t>
  </si>
  <si>
    <t>Nadgradne varnostne svetilke v stiku pripravljenosti (LPC), 
z enourno avtonomijo, z ohišjem iz bele umetne mase, komplet z žarnico in Ni-Cd akumulatorjem.
Zaščita je IP 65 po IEC 529, v kolikor pri svetilki ni drugače napisano. Proizvajalec: Eaton ali enakovredno 
Svetilke so sledečih tipov: UP LED</t>
  </si>
  <si>
    <t>Driver 150w , 24-122754n</t>
  </si>
  <si>
    <t>Vtičnica z vodoravnimi kontakti, za vgradnjo v parapetni kanal, komplet z odgovarjajočo dozo, okvirjem in pritrdilnim materialom
Proizvajalec: ELBA ali podobno</t>
  </si>
  <si>
    <t>instalacijski utor za kvadratno podometno dozo</t>
  </si>
  <si>
    <r>
      <rPr>
        <b/>
        <sz val="10"/>
        <rFont val="Arial"/>
        <family val="2"/>
        <charset val="238"/>
      </rPr>
      <t>L2d</t>
    </r>
    <r>
      <rPr>
        <sz val="10"/>
        <rFont val="Arial"/>
        <family val="2"/>
        <charset val="238"/>
      </rPr>
      <t xml:space="preserve"> Vgradna svetilka Bina trimless r, ø 600mm, 3000k, 3170lm, 27W, izdelana iz aluminija, bela kot RAL 9016, z belim dekorjem, mikroprizmatičen PMMA pokrov, UGR 80, 220-240V 50/60Hz, s konverterjem, max. 1050mA, zatemnitev DALI, IP20</t>
    </r>
  </si>
  <si>
    <r>
      <rPr>
        <b/>
        <sz val="10"/>
        <rFont val="Arial"/>
        <family val="2"/>
        <charset val="238"/>
      </rPr>
      <t>L1</t>
    </r>
    <r>
      <rPr>
        <sz val="10"/>
        <rFont val="Arial"/>
        <family val="2"/>
        <charset val="238"/>
      </rPr>
      <t xml:space="preserve"> Vgradna svetilka Bina trimless r, ø 400mm, 3000k, 3170lm, 27W, izdelana iz aluminija, bela kot RAL 9016, z belim dekorjem, mikroprizmatičen PMMA pokrov, UGR 80, 220-240V 50/60Hz, IP20</t>
    </r>
  </si>
  <si>
    <r>
      <rPr>
        <b/>
        <sz val="10"/>
        <rFont val="Arial"/>
        <family val="2"/>
        <charset val="238"/>
      </rPr>
      <t>L2</t>
    </r>
    <r>
      <rPr>
        <sz val="10"/>
        <rFont val="Arial"/>
        <family val="2"/>
        <charset val="238"/>
      </rPr>
      <t xml:space="preserve"> Vgradna svetilka Bina trimless r, ø 600mm, 3000k, 3170lm, 27W, izdelana iz aluminija, bela kot RAL 9016, z belim dekorjem, mikroprizmatičen PMMA pokrov, UGR 80, 220-240V 50/60Hz, s konverterjem, max. 1050mA, IP20</t>
    </r>
  </si>
  <si>
    <r>
      <rPr>
        <b/>
        <sz val="10"/>
        <rFont val="Arial"/>
        <family val="2"/>
        <charset val="238"/>
      </rPr>
      <t>L3</t>
    </r>
    <r>
      <rPr>
        <sz val="10"/>
        <rFont val="Arial"/>
        <family val="2"/>
        <charset val="238"/>
      </rPr>
      <t xml:space="preserve"> Vgradna svetilka Bina trimless r, ø 800mm, 3000k, 5860lm, 52W, izdelana iz aluminija, bela kot RAL 9016, z belim dekorjem, mikroprizmatičen PMMA pokrov, CRI &gt;80, 220-240V 50/60Hz, s konverterjem, max. 1050mA, IP20</t>
    </r>
  </si>
  <si>
    <r>
      <rPr>
        <b/>
        <sz val="10"/>
        <rFont val="Arial"/>
        <family val="2"/>
        <charset val="238"/>
      </rPr>
      <t>L4</t>
    </r>
    <r>
      <rPr>
        <sz val="10"/>
        <rFont val="Arial"/>
        <family val="2"/>
        <charset val="238"/>
      </rPr>
      <t xml:space="preserve"> Nadometna svetilka Bina , ø 400mm, 3000k, 2860lm, 30W, izdelana iz aluminija, bela kot RAL 9016, z belim dekorjem, mikroprizmatičen PMMA pokrov, CRI &gt;80, 220-240V 50/60Hz, IP20, 1050mA </t>
    </r>
  </si>
  <si>
    <r>
      <rPr>
        <b/>
        <sz val="10"/>
        <rFont val="Arial"/>
        <family val="2"/>
        <charset val="238"/>
      </rPr>
      <t>L5</t>
    </r>
    <r>
      <rPr>
        <sz val="10"/>
        <rFont val="Arial"/>
        <family val="2"/>
        <charset val="238"/>
      </rPr>
      <t xml:space="preserve"> DARK NIGHT XS R RECESSED SPOTLIGHT 870/1170lm izdelan iz aluminija, bela mat kot RAL 9016, z belim dekorjem, z visoko učinkovitim aluminijastim reflektorjem z žarkom 40°, s konverterjem, direktna svetloba, UGR, 3000K, CRI PREMIUM&gt;90</t>
    </r>
  </si>
  <si>
    <r>
      <rPr>
        <b/>
        <sz val="10"/>
        <rFont val="Arial"/>
        <family val="2"/>
        <charset val="238"/>
      </rPr>
      <t>L6</t>
    </r>
    <r>
      <rPr>
        <sz val="10"/>
        <rFont val="Arial"/>
        <family val="2"/>
        <charset val="238"/>
      </rPr>
      <t xml:space="preserve"> Chicco round LED vgradni reflektor izdelan iz aluminija, bela mat kot RAL 9016, žarek 30°, direktna osvetlitev, s konverterjem, max. 350mA, IP65, LED 7W, 590lm, 3000K, CRI &gt;90, 20 VD	</t>
    </r>
  </si>
  <si>
    <t xml:space="preserve">Stenska svetilka Novel led 399lm, 8W ,3000k , 100x100x100mm, izdelana iz aluminija, bela mat kot RAL 9003, direktna / indirektna svetloba, s konverterjem,  zatemnitvena, IP20, CRI &gt;90, 220-240V 50/60Hz	</t>
  </si>
  <si>
    <t xml:space="preserve">Viseča svetilka Perfora MDP, 1200lm, 34W, 3000K, ø 600mm, izdelana iz aluminija, bela kot RAL 9003, direktna svetloba, s konverterjem, zatemnitvena, s sivo jeklenico, belim adapterjem na stropu, IP20, CRI &gt;90, 220-240V 50/60Hz </t>
  </si>
  <si>
    <t>Viseča svetilka Perfora LDP, 2850lm, 64W, 3000K, ø 900mm, izdelana iz aluminija, bela kot RAL 9003, direktna svetloba, s konverterjem, zatemnitvena, s sivo jeklenico, belim adapterjem na stropu, IP20, CRI &gt;90, 220-240V 50/60Hz</t>
  </si>
  <si>
    <r>
      <rPr>
        <b/>
        <sz val="10"/>
        <rFont val="Arial"/>
        <family val="2"/>
        <charset val="238"/>
      </rPr>
      <t>L14</t>
    </r>
    <r>
      <rPr>
        <sz val="10"/>
        <rFont val="Arial"/>
        <family val="2"/>
        <charset val="238"/>
      </rPr>
      <t xml:space="preserve"> Premium gibljiv LED trak, izdelan iz sintetike, z žarkom 120°, direktna svetloba, s konverterjem, IP65, SMD LED 9W PER METER, B8mm, H1,4mm, 1058lm, 3000K, CRI &gt;90, 24 VDC, s plasma prevleko, 120 LED /meter, 9W/meter, deljivo na 5cm, CRI&gt;90, v sestavi:
</t>
    </r>
  </si>
  <si>
    <t>1</t>
  </si>
  <si>
    <t>2</t>
  </si>
  <si>
    <t>3</t>
  </si>
  <si>
    <t>4</t>
  </si>
  <si>
    <t>5</t>
  </si>
  <si>
    <t>6</t>
  </si>
  <si>
    <t>7</t>
  </si>
  <si>
    <t>8</t>
  </si>
  <si>
    <t>SPLOŠNO</t>
  </si>
  <si>
    <t>Razna in nepredvidena dela</t>
  </si>
  <si>
    <t>Enotna cena po postavkah mora vsebovati:</t>
  </si>
  <si>
    <t xml:space="preserve">Dobava, montaža, prevozi vnos materiala in opreme, iznos in odvoz embalaže. Vsi manipulativni in njim sorodni stroški ter režijski stroški gradbišča. Gradbena pomoč upoštevana v ceni postavke. Ves drobni montažni, pritrdilni in spojni ter tesnilni material, potreben za izvedbo posamezne postavke. Zarisovanje in usklajevanje z ostalimi izvajalci del. Zavarovanje, vsa pripravljalna, zaključna in njim sorodna dela. Tesnenje kabelskih prehodov skozi stene in stropove z namensko tesnilno maso, ter tesnenje vseh kabelskih prehodov na mejah požarnih sektorjev z ognjevarno tesnilno maso. Skrb za pravilno vgradnjo vseh inštalacijskih cevi v medetažne oz. ab plošče (zadosten medsebojni odmik cevi, namestitev cevi v območja po navodilu nadzora). Vsa začasna morebitno potrebna zaščitna obbetoniranja instalacij. Vsa dokazna dokumentacija (a – testi, garancijski listi, izjave o skladnosti itd), prevedena v slovenski jezik, navodila za vzdrževanje. Poizkusni zagon naprav in funkcionalna predaja naprav uporabniku. Šolanje kadra za upravljanje z sistemom. </t>
  </si>
  <si>
    <t>Odvoz demontiranega materiala na za to predvideno deponijo, vključno s plačilom taks
ocenjeno 2 x prevoz</t>
  </si>
  <si>
    <t>Izvedba vseh zakonsko predpisanih meritve električnih inštalacij, izdaja merilnih protokolov in zapisnikov ter Izdelava in predaja zakonsko predpisane dokumentacije (atesti, izjave, certifikati, navodila …)</t>
  </si>
  <si>
    <t>Dela se obračunajo na podlagi dejansko izvršenih del po enotnih cenah predračuna. Izvedena dela morajo biti dokumentirana z gradbeno knjigo, izdelano po standardih stroke. Vse postavke, ki so izražene v dolžinah morajo biti obračunane po posameznih tokokrogih na podlagi priloženih grafičnih prilog z vpisanimi izmerami. Sodelovanje lastnega vodje del z ostalimi izvajalci del, z odgovornim vodjem del in s predstavnikom investitorja ter izdelava potrebnih zapisnikov</t>
  </si>
  <si>
    <t>SKLOP I - naročnik  MOK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</si>
</sst>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_ [$€]\ * #,##0.00_ ;_ [$€]\ * \-#,##0.00_ ;_ [$€]\ * &quot;-&quot;??_ ;_ @_ "/>
    <numFmt numFmtId="168" formatCode="_ * #,##0.00_-\ &quot;SLT&quot;_ ;_ * #,##0.00\-\ &quot;SLT&quot;_ ;_ * &quot;-&quot;??_-\ &quot;SLT&quot;_ ;_ @_ "/>
  </numFmts>
  <fonts count="3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0"/>
      <name val="Times New Roman"/>
      <family val="1"/>
    </font>
    <font>
      <sz val="10"/>
      <name val="Arial CE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 Narrow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04"/>
    </font>
    <font>
      <b/>
      <sz val="10"/>
      <name val="Arial CE"/>
      <charset val="238"/>
    </font>
    <font>
      <b/>
      <sz val="10"/>
      <name val="Times New Roman"/>
      <family val="1"/>
    </font>
    <font>
      <sz val="10"/>
      <color indexed="30"/>
      <name val="Arial"/>
      <family val="2"/>
      <charset val="238"/>
    </font>
    <font>
      <sz val="11"/>
      <name val="Arial CE"/>
      <family val="2"/>
      <charset val="238"/>
    </font>
    <font>
      <sz val="11"/>
      <name val="Times New Roman CE"/>
      <family val="1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">
    <xf numFmtId="0" fontId="0" fillId="0" borderId="0"/>
    <xf numFmtId="164" fontId="7" fillId="0" borderId="0" applyFont="0" applyFill="0" applyBorder="0" applyAlignment="0" applyProtection="0"/>
    <xf numFmtId="0" fontId="7" fillId="0" borderId="0"/>
    <xf numFmtId="0" fontId="1" fillId="0" borderId="0"/>
    <xf numFmtId="0" fontId="8" fillId="0" borderId="0"/>
    <xf numFmtId="0" fontId="2" fillId="0" borderId="0"/>
    <xf numFmtId="0" fontId="8" fillId="0" borderId="0"/>
    <xf numFmtId="0" fontId="3" fillId="0" borderId="0">
      <alignment vertical="top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5" fillId="0" borderId="0"/>
    <xf numFmtId="0" fontId="1" fillId="0" borderId="0" applyNumberFormat="0" applyFill="0" applyBorder="0" applyAlignment="0" applyProtection="0"/>
    <xf numFmtId="44" fontId="15" fillId="0" borderId="0" applyFont="0" applyFill="0" applyBorder="0" applyAlignment="0" applyProtection="0"/>
    <xf numFmtId="0" fontId="6" fillId="0" borderId="0"/>
    <xf numFmtId="167" fontId="6" fillId="0" borderId="0"/>
    <xf numFmtId="168" fontId="1" fillId="0" borderId="0" applyFont="0" applyFill="0" applyBorder="0" applyAlignment="0" applyProtection="0"/>
    <xf numFmtId="0" fontId="13" fillId="0" borderId="0"/>
  </cellStyleXfs>
  <cellXfs count="333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5" fillId="0" borderId="0" xfId="0" applyFont="1" applyAlignment="1">
      <alignment vertical="top" wrapText="1"/>
    </xf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5" fillId="0" borderId="0" xfId="0" applyFont="1"/>
    <xf numFmtId="0" fontId="9" fillId="0" borderId="0" xfId="0" applyFont="1"/>
    <xf numFmtId="0" fontId="9" fillId="0" borderId="0" xfId="3" applyFont="1" applyAlignment="1" applyProtection="1">
      <alignment wrapText="1"/>
      <protection locked="0"/>
    </xf>
    <xf numFmtId="0" fontId="10" fillId="0" borderId="0" xfId="3" applyFont="1"/>
    <xf numFmtId="0" fontId="9" fillId="0" borderId="0" xfId="0" applyFont="1" applyAlignment="1">
      <alignment vertical="top" wrapText="1"/>
    </xf>
    <xf numFmtId="3" fontId="9" fillId="0" borderId="0" xfId="0" applyNumberFormat="1" applyFont="1" applyAlignment="1">
      <alignment horizontal="right"/>
    </xf>
    <xf numFmtId="4" fontId="9" fillId="0" borderId="0" xfId="0" applyNumberFormat="1" applyFont="1"/>
    <xf numFmtId="4" fontId="9" fillId="0" borderId="0" xfId="0" applyNumberFormat="1" applyFont="1" applyAlignment="1">
      <alignment horizontal="right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right"/>
    </xf>
    <xf numFmtId="0" fontId="1" fillId="0" borderId="0" xfId="0" applyFont="1"/>
    <xf numFmtId="0" fontId="9" fillId="0" borderId="0" xfId="0" applyFont="1" applyAlignment="1">
      <alignment horizontal="left" vertical="top" wrapText="1"/>
    </xf>
    <xf numFmtId="0" fontId="10" fillId="0" borderId="0" xfId="3" applyFont="1" applyAlignment="1">
      <alignment vertical="top" wrapText="1"/>
    </xf>
    <xf numFmtId="49" fontId="9" fillId="0" borderId="0" xfId="3" applyNumberFormat="1" applyFont="1" applyAlignment="1">
      <alignment horizontal="right" vertical="top" wrapText="1"/>
    </xf>
    <xf numFmtId="49" fontId="9" fillId="0" borderId="0" xfId="3" applyNumberFormat="1" applyFont="1" applyAlignment="1">
      <alignment horizontal="right" wrapText="1"/>
    </xf>
    <xf numFmtId="4" fontId="9" fillId="0" borderId="0" xfId="3" applyNumberFormat="1" applyFont="1" applyAlignment="1" applyProtection="1">
      <alignment horizontal="right" wrapText="1"/>
      <protection locked="0"/>
    </xf>
    <xf numFmtId="0" fontId="9" fillId="0" borderId="0" xfId="3" quotePrefix="1" applyFont="1" applyAlignment="1">
      <alignment vertical="top" wrapText="1"/>
    </xf>
    <xf numFmtId="49" fontId="10" fillId="0" borderId="0" xfId="3" applyNumberFormat="1" applyFont="1" applyAlignment="1">
      <alignment horizontal="right"/>
    </xf>
    <xf numFmtId="49" fontId="9" fillId="0" borderId="0" xfId="0" applyNumberFormat="1" applyFont="1" applyAlignment="1">
      <alignment horizontal="right" vertical="top"/>
    </xf>
    <xf numFmtId="3" fontId="10" fillId="0" borderId="0" xfId="3" applyNumberFormat="1" applyFont="1" applyAlignment="1">
      <alignment horizontal="right"/>
    </xf>
    <xf numFmtId="0" fontId="10" fillId="0" borderId="0" xfId="0" applyFont="1" applyAlignment="1">
      <alignment vertical="top" wrapText="1"/>
    </xf>
    <xf numFmtId="9" fontId="9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right"/>
    </xf>
    <xf numFmtId="4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1" fillId="0" borderId="0" xfId="3" applyFont="1"/>
    <xf numFmtId="0" fontId="5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1" fontId="10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3" fontId="9" fillId="0" borderId="0" xfId="3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9" fontId="1" fillId="0" borderId="0" xfId="0" applyNumberFormat="1" applyFont="1" applyAlignment="1">
      <alignment horizontal="right"/>
    </xf>
    <xf numFmtId="49" fontId="1" fillId="0" borderId="0" xfId="3" applyNumberFormat="1" applyFont="1" applyAlignment="1">
      <alignment horizontal="right" vertical="top"/>
    </xf>
    <xf numFmtId="0" fontId="1" fillId="0" borderId="0" xfId="3" applyFont="1" applyAlignment="1">
      <alignment vertical="top" wrapText="1"/>
    </xf>
    <xf numFmtId="9" fontId="1" fillId="0" borderId="0" xfId="3" applyNumberFormat="1" applyFont="1" applyAlignment="1">
      <alignment horizontal="right"/>
    </xf>
    <xf numFmtId="3" fontId="1" fillId="0" borderId="0" xfId="3" applyNumberFormat="1" applyFont="1" applyAlignment="1">
      <alignment horizontal="right"/>
    </xf>
    <xf numFmtId="0" fontId="5" fillId="0" borderId="0" xfId="3" applyFont="1" applyAlignment="1">
      <alignment vertical="top" wrapText="1"/>
    </xf>
    <xf numFmtId="49" fontId="1" fillId="0" borderId="1" xfId="3" applyNumberFormat="1" applyFont="1" applyBorder="1" applyAlignment="1">
      <alignment horizontal="right" vertical="top"/>
    </xf>
    <xf numFmtId="0" fontId="5" fillId="0" borderId="1" xfId="3" applyFont="1" applyBorder="1" applyAlignment="1">
      <alignment vertical="top" wrapText="1"/>
    </xf>
    <xf numFmtId="3" fontId="1" fillId="0" borderId="1" xfId="3" applyNumberFormat="1" applyFont="1" applyBorder="1" applyAlignment="1">
      <alignment horizontal="right"/>
    </xf>
    <xf numFmtId="49" fontId="1" fillId="0" borderId="0" xfId="3" applyNumberFormat="1" applyFont="1" applyAlignment="1">
      <alignment horizontal="right" vertical="top" wrapText="1"/>
    </xf>
    <xf numFmtId="3" fontId="5" fillId="0" borderId="0" xfId="3" applyNumberFormat="1" applyFont="1" applyAlignment="1">
      <alignment horizontal="right"/>
    </xf>
    <xf numFmtId="0" fontId="5" fillId="0" borderId="0" xfId="3" applyFont="1"/>
    <xf numFmtId="0" fontId="1" fillId="0" borderId="0" xfId="0" applyFont="1" applyAlignment="1">
      <alignment horizontal="left" vertical="top" wrapText="1"/>
    </xf>
    <xf numFmtId="4" fontId="1" fillId="0" borderId="0" xfId="3" applyNumberFormat="1" applyFont="1" applyAlignment="1">
      <alignment horizontal="right"/>
    </xf>
    <xf numFmtId="4" fontId="1" fillId="0" borderId="0" xfId="0" applyNumberFormat="1" applyFont="1" applyAlignment="1">
      <alignment wrapText="1"/>
    </xf>
    <xf numFmtId="0" fontId="5" fillId="0" borderId="1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3" fontId="1" fillId="0" borderId="0" xfId="0" applyNumberFormat="1" applyFont="1" applyAlignment="1">
      <alignment horizontal="right" wrapText="1"/>
    </xf>
    <xf numFmtId="0" fontId="1" fillId="0" borderId="0" xfId="3" applyFont="1" applyAlignment="1">
      <alignment horizontal="right"/>
    </xf>
    <xf numFmtId="9" fontId="1" fillId="0" borderId="1" xfId="3" applyNumberFormat="1" applyFont="1" applyBorder="1" applyAlignment="1">
      <alignment horizontal="right"/>
    </xf>
    <xf numFmtId="49" fontId="5" fillId="0" borderId="0" xfId="3" applyNumberFormat="1" applyFont="1" applyAlignment="1">
      <alignment horizontal="right"/>
    </xf>
    <xf numFmtId="9" fontId="10" fillId="0" borderId="0" xfId="0" applyNumberFormat="1" applyFont="1" applyAlignment="1">
      <alignment horizontal="right"/>
    </xf>
    <xf numFmtId="49" fontId="1" fillId="0" borderId="0" xfId="3" applyNumberFormat="1" applyFont="1" applyAlignment="1">
      <alignment horizontal="right"/>
    </xf>
    <xf numFmtId="9" fontId="5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4" fontId="1" fillId="0" borderId="0" xfId="3" applyNumberFormat="1" applyFont="1" applyAlignment="1" applyProtection="1">
      <alignment horizontal="right"/>
      <protection locked="0"/>
    </xf>
    <xf numFmtId="0" fontId="1" fillId="0" borderId="0" xfId="3" applyFont="1" applyProtection="1">
      <protection locked="0"/>
    </xf>
    <xf numFmtId="49" fontId="1" fillId="0" borderId="0" xfId="3" applyNumberFormat="1" applyFont="1" applyAlignment="1">
      <alignment horizontal="right" wrapText="1"/>
    </xf>
    <xf numFmtId="3" fontId="1" fillId="0" borderId="0" xfId="3" applyNumberFormat="1" applyFont="1" applyAlignment="1">
      <alignment horizontal="right" wrapText="1"/>
    </xf>
    <xf numFmtId="4" fontId="1" fillId="0" borderId="0" xfId="3" applyNumberFormat="1" applyFont="1" applyAlignment="1" applyProtection="1">
      <alignment horizontal="right" wrapText="1"/>
      <protection locked="0"/>
    </xf>
    <xf numFmtId="0" fontId="1" fillId="0" borderId="0" xfId="3" applyFont="1" applyAlignment="1" applyProtection="1">
      <alignment wrapText="1"/>
      <protection locked="0"/>
    </xf>
    <xf numFmtId="0" fontId="1" fillId="0" borderId="0" xfId="3" quotePrefix="1" applyFont="1" applyAlignment="1">
      <alignment vertical="top" wrapText="1"/>
    </xf>
    <xf numFmtId="49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7" fillId="0" borderId="0" xfId="0" applyFont="1" applyAlignment="1">
      <alignment vertical="top"/>
    </xf>
    <xf numFmtId="9" fontId="16" fillId="0" borderId="0" xfId="0" applyNumberFormat="1" applyFont="1" applyAlignment="1">
      <alignment horizontal="right"/>
    </xf>
    <xf numFmtId="1" fontId="16" fillId="0" borderId="0" xfId="0" applyNumberFormat="1" applyFont="1" applyAlignment="1">
      <alignment horizontal="right"/>
    </xf>
    <xf numFmtId="4" fontId="16" fillId="0" borderId="0" xfId="0" applyNumberFormat="1" applyFont="1"/>
    <xf numFmtId="0" fontId="16" fillId="0" borderId="0" xfId="0" applyFont="1"/>
    <xf numFmtId="49" fontId="18" fillId="0" borderId="0" xfId="0" quotePrefix="1" applyNumberFormat="1" applyFont="1" applyFill="1" applyBorder="1" applyAlignment="1" applyProtection="1">
      <alignment horizontal="right" vertical="top"/>
    </xf>
    <xf numFmtId="49" fontId="11" fillId="0" borderId="0" xfId="0" applyNumberFormat="1" applyFont="1" applyFill="1" applyBorder="1" applyAlignment="1" applyProtection="1">
      <alignment horizontal="left" vertical="top"/>
    </xf>
    <xf numFmtId="0" fontId="18" fillId="0" borderId="0" xfId="0" applyFont="1" applyFill="1" applyBorder="1" applyAlignment="1" applyProtection="1">
      <protection locked="0"/>
    </xf>
    <xf numFmtId="0" fontId="5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vertical="top"/>
    </xf>
    <xf numFmtId="4" fontId="18" fillId="0" borderId="0" xfId="0" applyNumberFormat="1" applyFont="1" applyFill="1" applyBorder="1" applyAlignment="1" applyProtection="1">
      <alignment horizontal="right" vertical="top" wrapText="1"/>
    </xf>
    <xf numFmtId="4" fontId="1" fillId="0" borderId="1" xfId="0" applyNumberFormat="1" applyFont="1" applyBorder="1" applyAlignment="1">
      <alignment horizontal="right"/>
    </xf>
    <xf numFmtId="0" fontId="1" fillId="0" borderId="0" xfId="0" quotePrefix="1" applyFont="1" applyAlignment="1">
      <alignment vertical="top" wrapText="1"/>
    </xf>
    <xf numFmtId="49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4" fontId="3" fillId="0" borderId="0" xfId="0" applyNumberFormat="1" applyFont="1" applyBorder="1" applyAlignment="1">
      <alignment horizontal="right" vertical="top"/>
    </xf>
    <xf numFmtId="49" fontId="1" fillId="0" borderId="0" xfId="0" quotePrefix="1" applyNumberFormat="1" applyFont="1" applyAlignment="1">
      <alignment horizontal="right" vertical="top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right"/>
    </xf>
    <xf numFmtId="0" fontId="3" fillId="0" borderId="0" xfId="0" applyFont="1"/>
    <xf numFmtId="49" fontId="1" fillId="0" borderId="0" xfId="0" applyNumberFormat="1" applyFont="1" applyAlignment="1">
      <alignment vertical="center" wrapText="1"/>
    </xf>
    <xf numFmtId="0" fontId="1" fillId="0" borderId="0" xfId="0" applyFont="1" applyProtection="1">
      <protection locked="0"/>
    </xf>
    <xf numFmtId="49" fontId="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vertical="top" wrapText="1"/>
    </xf>
    <xf numFmtId="49" fontId="14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4" fontId="14" fillId="0" borderId="0" xfId="0" applyNumberFormat="1" applyFont="1" applyAlignment="1">
      <alignment horizontal="right"/>
    </xf>
    <xf numFmtId="9" fontId="14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/>
    </xf>
    <xf numFmtId="9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/>
    </xf>
    <xf numFmtId="0" fontId="3" fillId="0" borderId="0" xfId="3" applyFont="1" applyAlignment="1">
      <alignment horizontal="right"/>
    </xf>
    <xf numFmtId="49" fontId="3" fillId="0" borderId="0" xfId="3" applyNumberFormat="1" applyFont="1" applyAlignment="1">
      <alignment horizontal="right" vertical="top"/>
    </xf>
    <xf numFmtId="0" fontId="3" fillId="0" borderId="0" xfId="3" applyFont="1" applyFill="1" applyAlignment="1">
      <alignment vertical="top" wrapText="1"/>
    </xf>
    <xf numFmtId="0" fontId="3" fillId="0" borderId="0" xfId="3" applyFont="1" applyAlignment="1"/>
    <xf numFmtId="0" fontId="14" fillId="0" borderId="0" xfId="0" applyFont="1" applyBorder="1" applyAlignment="1">
      <alignment vertical="top" wrapText="1"/>
    </xf>
    <xf numFmtId="9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4" fontId="14" fillId="0" borderId="0" xfId="0" applyNumberFormat="1" applyFont="1"/>
    <xf numFmtId="0" fontId="3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18" fillId="0" borderId="0" xfId="0" applyNumberFormat="1" applyFont="1" applyFill="1" applyBorder="1" applyAlignment="1" applyProtection="1">
      <alignment horizontal="right" wrapText="1"/>
    </xf>
    <xf numFmtId="3" fontId="18" fillId="0" borderId="0" xfId="0" applyNumberFormat="1" applyFont="1" applyFill="1" applyBorder="1" applyAlignment="1" applyProtection="1">
      <alignment horizontal="right" wrapText="1"/>
    </xf>
    <xf numFmtId="0" fontId="3" fillId="0" borderId="0" xfId="0" applyFont="1" applyAlignment="1">
      <alignment horizontal="right" wrapText="1"/>
    </xf>
    <xf numFmtId="0" fontId="19" fillId="0" borderId="0" xfId="0" applyFont="1"/>
    <xf numFmtId="0" fontId="17" fillId="0" borderId="0" xfId="0" applyFont="1" applyAlignment="1">
      <alignment vertical="top" wrapText="1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vertical="top"/>
    </xf>
    <xf numFmtId="0" fontId="1" fillId="0" borderId="0" xfId="0" applyNumberFormat="1" applyFont="1"/>
    <xf numFmtId="2" fontId="1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right"/>
    </xf>
    <xf numFmtId="2" fontId="1" fillId="0" borderId="0" xfId="0" applyNumberFormat="1" applyFont="1"/>
    <xf numFmtId="49" fontId="1" fillId="0" borderId="0" xfId="0" applyNumberFormat="1" applyFont="1"/>
    <xf numFmtId="4" fontId="16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0" xfId="3" applyNumberFormat="1" applyFont="1" applyAlignment="1">
      <alignment horizontal="right" wrapText="1"/>
    </xf>
    <xf numFmtId="4" fontId="1" fillId="0" borderId="1" xfId="3" applyNumberFormat="1" applyFont="1" applyBorder="1" applyAlignment="1">
      <alignment horizontal="right"/>
    </xf>
    <xf numFmtId="4" fontId="5" fillId="0" borderId="0" xfId="3" applyNumberFormat="1" applyFont="1" applyAlignment="1">
      <alignment horizontal="right"/>
    </xf>
    <xf numFmtId="4" fontId="10" fillId="0" borderId="0" xfId="3" applyNumberFormat="1" applyFont="1" applyAlignment="1">
      <alignment horizontal="right"/>
    </xf>
    <xf numFmtId="4" fontId="1" fillId="0" borderId="0" xfId="0" applyNumberFormat="1" applyFont="1" applyBorder="1" applyAlignment="1">
      <alignment horizontal="right" vertical="top"/>
    </xf>
    <xf numFmtId="4" fontId="3" fillId="0" borderId="0" xfId="3" applyNumberFormat="1" applyFont="1" applyAlignment="1">
      <alignment horizontal="right" wrapText="1"/>
    </xf>
    <xf numFmtId="4" fontId="3" fillId="0" borderId="0" xfId="0" applyNumberFormat="1" applyFont="1" applyBorder="1" applyAlignment="1">
      <alignment horizontal="right"/>
    </xf>
    <xf numFmtId="4" fontId="9" fillId="0" borderId="0" xfId="3" applyNumberFormat="1" applyFont="1" applyAlignment="1">
      <alignment horizontal="right"/>
    </xf>
    <xf numFmtId="4" fontId="5" fillId="0" borderId="0" xfId="0" applyNumberFormat="1" applyFont="1"/>
    <xf numFmtId="4" fontId="3" fillId="0" borderId="0" xfId="0" applyNumberFormat="1" applyFont="1" applyFill="1" applyAlignment="1">
      <alignment horizontal="right"/>
    </xf>
    <xf numFmtId="4" fontId="14" fillId="0" borderId="0" xfId="0" applyNumberFormat="1" applyFont="1" applyBorder="1"/>
    <xf numFmtId="4" fontId="1" fillId="0" borderId="0" xfId="0" applyNumberFormat="1" applyFont="1" applyFill="1" applyAlignment="1">
      <alignment horizontal="right"/>
    </xf>
    <xf numFmtId="4" fontId="10" fillId="0" borderId="0" xfId="0" applyNumberFormat="1" applyFont="1"/>
    <xf numFmtId="4" fontId="1" fillId="0" borderId="0" xfId="0" applyNumberFormat="1" applyFont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8" fillId="0" borderId="0" xfId="0" applyNumberFormat="1" applyFont="1" applyFill="1" applyBorder="1" applyAlignment="1" applyProtection="1">
      <alignment horizontal="right" wrapText="1"/>
    </xf>
    <xf numFmtId="3" fontId="1" fillId="0" borderId="0" xfId="0" applyNumberFormat="1" applyFont="1"/>
    <xf numFmtId="3" fontId="13" fillId="0" borderId="0" xfId="0" applyNumberFormat="1" applyFont="1" applyAlignment="1">
      <alignment horizontal="right"/>
    </xf>
    <xf numFmtId="0" fontId="13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left" wrapText="1"/>
    </xf>
    <xf numFmtId="49" fontId="19" fillId="0" borderId="0" xfId="0" applyNumberFormat="1" applyFont="1" applyAlignment="1">
      <alignment horizontal="left" wrapText="1"/>
    </xf>
    <xf numFmtId="3" fontId="20" fillId="0" borderId="0" xfId="0" applyNumberFormat="1" applyFont="1" applyAlignment="1">
      <alignment horizontal="right"/>
    </xf>
    <xf numFmtId="0" fontId="20" fillId="0" borderId="0" xfId="0" applyFont="1" applyAlignment="1">
      <alignment vertical="top" wrapText="1"/>
    </xf>
    <xf numFmtId="49" fontId="13" fillId="0" borderId="0" xfId="0" applyNumberFormat="1" applyFont="1" applyAlignment="1">
      <alignment horizontal="right" vertical="top"/>
    </xf>
    <xf numFmtId="49" fontId="13" fillId="0" borderId="0" xfId="0" applyNumberFormat="1" applyFont="1" applyAlignment="1">
      <alignment horizontal="left"/>
    </xf>
    <xf numFmtId="3" fontId="13" fillId="0" borderId="0" xfId="0" applyNumberFormat="1" applyFont="1"/>
    <xf numFmtId="4" fontId="13" fillId="0" borderId="0" xfId="0" applyNumberFormat="1" applyFont="1"/>
    <xf numFmtId="0" fontId="13" fillId="0" borderId="0" xfId="0" applyFont="1"/>
    <xf numFmtId="49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right" vertical="top"/>
    </xf>
    <xf numFmtId="0" fontId="21" fillId="0" borderId="0" xfId="0" applyFont="1" applyProtection="1">
      <protection locked="0"/>
    </xf>
    <xf numFmtId="49" fontId="1" fillId="0" borderId="0" xfId="0" applyNumberFormat="1" applyFont="1" applyAlignment="1" applyProtection="1">
      <alignment horizontal="right" vertical="top"/>
      <protection locked="0"/>
    </xf>
    <xf numFmtId="1" fontId="1" fillId="0" borderId="0" xfId="0" applyNumberFormat="1" applyFont="1" applyAlignment="1" applyProtection="1">
      <alignment horizontal="center" vertical="top"/>
      <protection locked="0"/>
    </xf>
    <xf numFmtId="3" fontId="1" fillId="0" borderId="0" xfId="0" applyNumberFormat="1" applyFont="1" applyAlignment="1" applyProtection="1">
      <alignment horizontal="right" vertical="top"/>
      <protection locked="0"/>
    </xf>
    <xf numFmtId="4" fontId="1" fillId="0" borderId="0" xfId="0" applyNumberFormat="1" applyFont="1" applyAlignment="1" applyProtection="1">
      <alignment horizontal="right" vertical="top"/>
      <protection locked="0"/>
    </xf>
    <xf numFmtId="49" fontId="1" fillId="0" borderId="0" xfId="0" applyNumberFormat="1" applyFont="1" applyAlignment="1" applyProtection="1">
      <alignment horizontal="right" vertical="top" wrapText="1"/>
      <protection locked="0"/>
    </xf>
    <xf numFmtId="1" fontId="1" fillId="0" borderId="0" xfId="0" applyNumberFormat="1" applyFont="1" applyAlignment="1" applyProtection="1">
      <alignment horizontal="left" vertical="top" wrapText="1"/>
      <protection locked="0"/>
    </xf>
    <xf numFmtId="1" fontId="1" fillId="0" borderId="0" xfId="0" applyNumberFormat="1" applyFont="1" applyAlignment="1" applyProtection="1">
      <alignment horizontal="center" vertical="top" wrapText="1"/>
      <protection locked="0"/>
    </xf>
    <xf numFmtId="3" fontId="1" fillId="0" borderId="0" xfId="0" applyNumberFormat="1" applyFont="1" applyAlignment="1" applyProtection="1">
      <alignment horizontal="right" vertical="top" wrapText="1"/>
      <protection locked="0"/>
    </xf>
    <xf numFmtId="4" fontId="1" fillId="0" borderId="0" xfId="0" applyNumberFormat="1" applyFont="1" applyAlignment="1" applyProtection="1">
      <alignment horizontal="right" vertical="top" wrapText="1"/>
      <protection locked="0"/>
    </xf>
    <xf numFmtId="49" fontId="1" fillId="0" borderId="1" xfId="0" applyNumberFormat="1" applyFont="1" applyBorder="1" applyAlignment="1" applyProtection="1">
      <alignment horizontal="right" vertical="top" wrapText="1"/>
      <protection locked="0"/>
    </xf>
    <xf numFmtId="1" fontId="1" fillId="0" borderId="1" xfId="0" applyNumberFormat="1" applyFont="1" applyBorder="1" applyAlignment="1" applyProtection="1">
      <alignment horizontal="left" vertical="top" wrapText="1"/>
      <protection locked="0"/>
    </xf>
    <xf numFmtId="1" fontId="1" fillId="0" borderId="1" xfId="0" applyNumberFormat="1" applyFont="1" applyBorder="1" applyAlignment="1" applyProtection="1">
      <alignment horizontal="center" vertical="top" wrapText="1"/>
      <protection locked="0"/>
    </xf>
    <xf numFmtId="3" fontId="1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 applyProtection="1">
      <alignment horizontal="center" wrapText="1"/>
      <protection locked="0"/>
    </xf>
    <xf numFmtId="3" fontId="1" fillId="0" borderId="0" xfId="0" applyNumberFormat="1" applyFont="1" applyAlignment="1" applyProtection="1">
      <alignment horizontal="right" wrapText="1"/>
      <protection locked="0"/>
    </xf>
    <xf numFmtId="4" fontId="1" fillId="0" borderId="0" xfId="0" applyNumberFormat="1" applyFont="1" applyAlignment="1" applyProtection="1">
      <alignment horizontal="right" wrapText="1"/>
      <protection locked="0"/>
    </xf>
    <xf numFmtId="0" fontId="21" fillId="0" borderId="0" xfId="0" applyFont="1" applyAlignment="1" applyProtection="1">
      <alignment wrapText="1"/>
      <protection locked="0"/>
    </xf>
    <xf numFmtId="4" fontId="13" fillId="0" borderId="0" xfId="0" applyNumberFormat="1" applyFont="1" applyAlignment="1">
      <alignment horizontal="right"/>
    </xf>
    <xf numFmtId="0" fontId="12" fillId="0" borderId="0" xfId="0" applyFont="1"/>
    <xf numFmtId="49" fontId="1" fillId="0" borderId="0" xfId="0" applyNumberFormat="1" applyFont="1" applyAlignment="1">
      <alignment horizontal="center" vertical="top" wrapText="1"/>
    </xf>
    <xf numFmtId="3" fontId="1" fillId="0" borderId="0" xfId="0" applyNumberFormat="1" applyFont="1" applyAlignment="1">
      <alignment horizontal="right" vertical="top" wrapText="1"/>
    </xf>
    <xf numFmtId="1" fontId="1" fillId="0" borderId="0" xfId="0" applyNumberFormat="1" applyFont="1" applyAlignment="1">
      <alignment horizontal="left" vertical="top" wrapText="1"/>
    </xf>
    <xf numFmtId="1" fontId="1" fillId="0" borderId="0" xfId="0" applyNumberFormat="1" applyFont="1" applyAlignment="1">
      <alignment horizontal="center" vertical="top" wrapText="1"/>
    </xf>
    <xf numFmtId="0" fontId="13" fillId="0" borderId="0" xfId="0" applyFont="1" applyAlignment="1">
      <alignment wrapText="1"/>
    </xf>
    <xf numFmtId="49" fontId="14" fillId="0" borderId="0" xfId="0" applyNumberFormat="1" applyFont="1" applyBorder="1" applyAlignment="1">
      <alignment vertical="top"/>
    </xf>
    <xf numFmtId="0" fontId="5" fillId="0" borderId="3" xfId="0" applyFont="1" applyBorder="1" applyAlignment="1">
      <alignment vertical="top" wrapText="1"/>
    </xf>
    <xf numFmtId="4" fontId="6" fillId="0" borderId="0" xfId="0" applyNumberFormat="1" applyFont="1"/>
    <xf numFmtId="0" fontId="1" fillId="0" borderId="0" xfId="0" applyFont="1" applyAlignment="1">
      <alignment horizontal="left"/>
    </xf>
    <xf numFmtId="9" fontId="13" fillId="0" borderId="0" xfId="0" applyNumberFormat="1" applyFont="1" applyAlignment="1">
      <alignment horizontal="left"/>
    </xf>
    <xf numFmtId="1" fontId="13" fillId="0" borderId="0" xfId="0" applyNumberFormat="1" applyFont="1" applyAlignment="1">
      <alignment horizontal="right"/>
    </xf>
    <xf numFmtId="49" fontId="5" fillId="0" borderId="0" xfId="3" applyNumberFormat="1" applyFont="1" applyAlignment="1">
      <alignment horizontal="right" vertical="top"/>
    </xf>
    <xf numFmtId="49" fontId="5" fillId="0" borderId="0" xfId="3" applyNumberFormat="1" applyFont="1" applyAlignment="1">
      <alignment horizontal="right" vertical="top" wrapText="1"/>
    </xf>
    <xf numFmtId="49" fontId="5" fillId="0" borderId="0" xfId="0" applyNumberFormat="1" applyFont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left" vertical="top" wrapText="1"/>
    </xf>
    <xf numFmtId="9" fontId="5" fillId="0" borderId="2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/>
    <xf numFmtId="49" fontId="5" fillId="0" borderId="0" xfId="0" quotePrefix="1" applyNumberFormat="1" applyFont="1" applyAlignment="1">
      <alignment horizontal="right" vertical="top"/>
    </xf>
    <xf numFmtId="49" fontId="5" fillId="0" borderId="0" xfId="0" applyNumberFormat="1" applyFont="1" applyAlignment="1">
      <alignment horizontal="right" vertical="top" wrapText="1"/>
    </xf>
    <xf numFmtId="49" fontId="5" fillId="0" borderId="2" xfId="0" applyNumberFormat="1" applyFont="1" applyBorder="1" applyAlignment="1">
      <alignment vertical="top"/>
    </xf>
    <xf numFmtId="1" fontId="5" fillId="0" borderId="2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center" vertical="top"/>
    </xf>
    <xf numFmtId="3" fontId="5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0" fontId="24" fillId="0" borderId="0" xfId="0" applyFont="1" applyProtection="1">
      <protection locked="0"/>
    </xf>
    <xf numFmtId="0" fontId="5" fillId="0" borderId="3" xfId="0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center" vertical="top" wrapText="1"/>
    </xf>
    <xf numFmtId="3" fontId="5" fillId="0" borderId="3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 applyProtection="1">
      <alignment horizontal="right" vertical="top" wrapText="1"/>
      <protection locked="0"/>
    </xf>
    <xf numFmtId="4" fontId="5" fillId="0" borderId="3" xfId="0" applyNumberFormat="1" applyFont="1" applyBorder="1" applyAlignment="1">
      <alignment horizontal="right" vertical="top" wrapText="1"/>
    </xf>
    <xf numFmtId="0" fontId="24" fillId="0" borderId="0" xfId="0" applyFont="1" applyAlignment="1" applyProtection="1">
      <alignment wrapText="1"/>
      <protection locked="0"/>
    </xf>
    <xf numFmtId="0" fontId="1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25" fillId="0" borderId="0" xfId="0" applyFont="1" applyAlignment="1">
      <alignment vertical="top" wrapText="1"/>
    </xf>
    <xf numFmtId="3" fontId="13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quotePrefix="1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/>
    </xf>
    <xf numFmtId="9" fontId="1" fillId="0" borderId="1" xfId="0" applyNumberFormat="1" applyFont="1" applyBorder="1" applyAlignment="1">
      <alignment horizontal="left"/>
    </xf>
    <xf numFmtId="4" fontId="1" fillId="0" borderId="0" xfId="18" applyNumberFormat="1" applyFont="1" applyAlignment="1">
      <alignment horizontal="right"/>
    </xf>
    <xf numFmtId="1" fontId="1" fillId="0" borderId="0" xfId="0" applyNumberFormat="1" applyFont="1" applyAlignment="1" applyProtection="1">
      <alignment horizontal="right" wrapText="1"/>
      <protection locked="0"/>
    </xf>
    <xf numFmtId="8" fontId="1" fillId="0" borderId="0" xfId="0" applyNumberFormat="1" applyFont="1" applyProtection="1">
      <protection locked="0"/>
    </xf>
    <xf numFmtId="3" fontId="9" fillId="0" borderId="0" xfId="0" applyNumberFormat="1" applyFont="1" applyAlignment="1" applyProtection="1">
      <alignment horizontal="right" wrapText="1"/>
      <protection locked="0"/>
    </xf>
    <xf numFmtId="3" fontId="26" fillId="0" borderId="0" xfId="4" applyNumberFormat="1" applyFont="1" applyAlignment="1">
      <alignment horizontal="right" wrapText="1"/>
    </xf>
    <xf numFmtId="4" fontId="26" fillId="0" borderId="0" xfId="6" applyNumberFormat="1" applyFont="1" applyAlignment="1">
      <alignment horizontal="right"/>
    </xf>
    <xf numFmtId="0" fontId="1" fillId="0" borderId="0" xfId="4" applyFont="1" applyAlignment="1">
      <alignment horizontal="right" wrapText="1"/>
    </xf>
    <xf numFmtId="3" fontId="1" fillId="0" borderId="0" xfId="6" applyNumberFormat="1" applyFont="1" applyAlignment="1">
      <alignment horizontal="right"/>
    </xf>
    <xf numFmtId="0" fontId="13" fillId="0" borderId="0" xfId="0" quotePrefix="1" applyFont="1" applyAlignment="1">
      <alignment vertical="top" wrapText="1"/>
    </xf>
    <xf numFmtId="1" fontId="13" fillId="0" borderId="0" xfId="0" applyNumberFormat="1" applyFont="1"/>
    <xf numFmtId="0" fontId="13" fillId="0" borderId="0" xfId="0" quotePrefix="1" applyFont="1" applyAlignment="1">
      <alignment wrapText="1"/>
    </xf>
    <xf numFmtId="49" fontId="17" fillId="0" borderId="0" xfId="0" applyNumberFormat="1" applyFont="1" applyAlignment="1">
      <alignment horizontal="right" vertical="top"/>
    </xf>
    <xf numFmtId="49" fontId="1" fillId="0" borderId="0" xfId="2" applyNumberFormat="1" applyFont="1" applyAlignment="1">
      <alignment horizontal="right" vertical="top" wrapText="1"/>
    </xf>
    <xf numFmtId="1" fontId="1" fillId="0" borderId="0" xfId="2" applyNumberFormat="1" applyFont="1" applyAlignment="1">
      <alignment horizontal="right" vertical="top" wrapText="1"/>
    </xf>
    <xf numFmtId="1" fontId="19" fillId="0" borderId="0" xfId="2" applyNumberFormat="1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3" fontId="19" fillId="0" borderId="0" xfId="0" applyNumberFormat="1" applyFont="1"/>
    <xf numFmtId="4" fontId="19" fillId="0" borderId="0" xfId="0" applyNumberFormat="1" applyFont="1"/>
    <xf numFmtId="0" fontId="28" fillId="0" borderId="0" xfId="0" applyFont="1"/>
    <xf numFmtId="49" fontId="1" fillId="0" borderId="0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Font="1" applyFill="1" applyAlignment="1">
      <alignment vertical="top" wrapText="1"/>
    </xf>
    <xf numFmtId="1" fontId="4" fillId="0" borderId="0" xfId="2" applyNumberFormat="1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3" fontId="3" fillId="0" borderId="0" xfId="0" applyNumberFormat="1" applyFont="1"/>
    <xf numFmtId="49" fontId="25" fillId="0" borderId="0" xfId="0" applyNumberFormat="1" applyFont="1" applyAlignment="1">
      <alignment horizontal="right" vertical="top"/>
    </xf>
    <xf numFmtId="49" fontId="25" fillId="0" borderId="0" xfId="0" applyNumberFormat="1" applyFont="1" applyAlignment="1">
      <alignment horizontal="left"/>
    </xf>
    <xf numFmtId="3" fontId="25" fillId="0" borderId="0" xfId="0" applyNumberFormat="1" applyFont="1" applyAlignment="1">
      <alignment horizontal="right"/>
    </xf>
    <xf numFmtId="4" fontId="30" fillId="0" borderId="0" xfId="0" applyNumberFormat="1" applyFont="1" applyAlignment="1">
      <alignment horizontal="right"/>
    </xf>
    <xf numFmtId="0" fontId="31" fillId="0" borderId="0" xfId="0" applyFont="1"/>
    <xf numFmtId="0" fontId="25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9" fillId="0" borderId="0" xfId="0" applyFont="1" applyProtection="1">
      <protection locked="0"/>
    </xf>
    <xf numFmtId="3" fontId="19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4" fontId="6" fillId="0" borderId="0" xfId="0" applyNumberFormat="1" applyFont="1" applyAlignment="1">
      <alignment horizontal="right"/>
    </xf>
    <xf numFmtId="49" fontId="1" fillId="0" borderId="0" xfId="3" applyNumberFormat="1" applyAlignment="1">
      <alignment horizontal="right" vertical="top"/>
    </xf>
    <xf numFmtId="0" fontId="1" fillId="0" borderId="0" xfId="3"/>
    <xf numFmtId="49" fontId="3" fillId="0" borderId="0" xfId="0" applyNumberFormat="1" applyFont="1" applyAlignment="1">
      <alignment horizontal="left"/>
    </xf>
    <xf numFmtId="49" fontId="13" fillId="0" borderId="1" xfId="0" applyNumberFormat="1" applyFont="1" applyBorder="1" applyAlignment="1">
      <alignment horizontal="right" vertical="top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left"/>
    </xf>
    <xf numFmtId="3" fontId="1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9" fontId="25" fillId="0" borderId="0" xfId="0" applyNumberFormat="1" applyFont="1" applyAlignment="1">
      <alignment horizontal="right" vertical="top" wrapText="1"/>
    </xf>
    <xf numFmtId="49" fontId="1" fillId="0" borderId="0" xfId="9" applyNumberFormat="1" applyFont="1" applyAlignment="1">
      <alignment horizontal="right" vertical="top"/>
    </xf>
    <xf numFmtId="0" fontId="1" fillId="0" borderId="0" xfId="9" applyFont="1" applyAlignment="1">
      <alignment vertical="top" wrapText="1"/>
    </xf>
    <xf numFmtId="0" fontId="1" fillId="0" borderId="0" xfId="9" applyFont="1" applyAlignment="1">
      <alignment horizontal="left" vertical="top" wrapText="1"/>
    </xf>
    <xf numFmtId="3" fontId="1" fillId="0" borderId="0" xfId="9" applyNumberFormat="1" applyFont="1" applyAlignment="1">
      <alignment wrapText="1"/>
    </xf>
    <xf numFmtId="0" fontId="1" fillId="0" borderId="0" xfId="9" applyFont="1" applyAlignment="1">
      <alignment horizontal="right" vertical="top" wrapText="1"/>
    </xf>
    <xf numFmtId="3" fontId="1" fillId="0" borderId="0" xfId="9" applyNumberFormat="1" applyFont="1"/>
    <xf numFmtId="4" fontId="7" fillId="0" borderId="0" xfId="2" applyNumberFormat="1"/>
    <xf numFmtId="0" fontId="1" fillId="0" borderId="0" xfId="9" applyFont="1" applyAlignment="1">
      <alignment horizontal="left"/>
    </xf>
    <xf numFmtId="0" fontId="32" fillId="0" borderId="0" xfId="9" applyFont="1"/>
    <xf numFmtId="9" fontId="1" fillId="0" borderId="0" xfId="9" applyNumberFormat="1" applyFont="1" applyAlignment="1">
      <alignment horizontal="left"/>
    </xf>
    <xf numFmtId="49" fontId="1" fillId="0" borderId="0" xfId="9" applyNumberFormat="1" applyFont="1"/>
    <xf numFmtId="3" fontId="1" fillId="0" borderId="0" xfId="9" applyNumberFormat="1" applyFont="1" applyAlignment="1">
      <alignment horizontal="right"/>
    </xf>
    <xf numFmtId="0" fontId="1" fillId="0" borderId="0" xfId="9" applyFont="1"/>
    <xf numFmtId="49" fontId="1" fillId="0" borderId="0" xfId="9" applyNumberFormat="1" applyFont="1" applyAlignment="1">
      <alignment horizontal="left"/>
    </xf>
    <xf numFmtId="49" fontId="1" fillId="0" borderId="0" xfId="9" applyNumberFormat="1" applyFont="1" applyAlignment="1">
      <alignment horizontal="right" vertical="top" wrapText="1"/>
    </xf>
    <xf numFmtId="3" fontId="1" fillId="0" borderId="0" xfId="9" applyNumberFormat="1" applyFont="1" applyAlignment="1">
      <alignment horizontal="right" wrapText="1"/>
    </xf>
    <xf numFmtId="3" fontId="1" fillId="0" borderId="0" xfId="17" applyNumberFormat="1" applyFont="1" applyAlignment="1">
      <alignment horizontal="right"/>
    </xf>
    <xf numFmtId="0" fontId="1" fillId="0" borderId="0" xfId="9" quotePrefix="1" applyFont="1" applyAlignment="1">
      <alignment horizontal="left" vertical="top" wrapText="1"/>
    </xf>
    <xf numFmtId="0" fontId="33" fillId="0" borderId="0" xfId="0" applyFont="1"/>
    <xf numFmtId="0" fontId="34" fillId="0" borderId="0" xfId="0" applyFont="1"/>
    <xf numFmtId="3" fontId="35" fillId="0" borderId="0" xfId="0" applyNumberFormat="1" applyFont="1"/>
    <xf numFmtId="0" fontId="35" fillId="0" borderId="0" xfId="0" applyFont="1"/>
    <xf numFmtId="0" fontId="3" fillId="0" borderId="0" xfId="0" quotePrefix="1" applyFont="1" applyAlignment="1">
      <alignment vertical="top" wrapText="1"/>
    </xf>
    <xf numFmtId="4" fontId="3" fillId="0" borderId="0" xfId="0" applyNumberFormat="1" applyFont="1" applyAlignment="1">
      <alignment vertical="top"/>
    </xf>
    <xf numFmtId="1" fontId="1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top" wrapText="1"/>
    </xf>
    <xf numFmtId="4" fontId="1" fillId="0" borderId="0" xfId="0" applyNumberFormat="1" applyFont="1" applyAlignment="1" applyProtection="1">
      <alignment horizontal="right"/>
      <protection locked="0"/>
    </xf>
    <xf numFmtId="49" fontId="9" fillId="0" borderId="0" xfId="0" applyNumberFormat="1" applyFont="1" applyAlignment="1">
      <alignment horizontal="right"/>
    </xf>
    <xf numFmtId="4" fontId="9" fillId="0" borderId="0" xfId="0" applyNumberFormat="1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>
      <alignment horizontal="right"/>
    </xf>
    <xf numFmtId="9" fontId="13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49" fontId="9" fillId="2" borderId="0" xfId="0" applyNumberFormat="1" applyFont="1" applyFill="1" applyAlignment="1">
      <alignment horizontal="right" vertical="top"/>
    </xf>
    <xf numFmtId="0" fontId="17" fillId="2" borderId="0" xfId="0" applyFont="1" applyFill="1" applyAlignment="1">
      <alignment vertical="top"/>
    </xf>
    <xf numFmtId="9" fontId="9" fillId="2" borderId="0" xfId="0" applyNumberFormat="1" applyFont="1" applyFill="1" applyAlignment="1">
      <alignment horizontal="right"/>
    </xf>
    <xf numFmtId="1" fontId="9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9" fillId="2" borderId="0" xfId="0" applyNumberFormat="1" applyFont="1" applyFill="1"/>
  </cellXfs>
  <cellStyles count="19">
    <cellStyle name="Currency 2" xfId="17"/>
    <cellStyle name="Denar [0]_V3 plin" xfId="10"/>
    <cellStyle name="Denar_V3 plin" xfId="11"/>
    <cellStyle name="Euro" xfId="1"/>
    <cellStyle name="Navadno 2" xfId="2"/>
    <cellStyle name="Navadno 2 2 2" xfId="8"/>
    <cellStyle name="Navadno 3" xfId="12"/>
    <cellStyle name="Navadno 59" xfId="16"/>
    <cellStyle name="Navadno 7" xfId="15"/>
    <cellStyle name="Navadno_001_07E-jt-pm PZR-IZC-Sentilj-cene" xfId="3"/>
    <cellStyle name="Normal" xfId="0" builtinId="0"/>
    <cellStyle name="Normal 13" xfId="5"/>
    <cellStyle name="Normal 2" xfId="9"/>
    <cellStyle name="Normal 2 2" xfId="7"/>
    <cellStyle name="normal 3" xfId="13"/>
    <cellStyle name="Normal 4" xfId="4"/>
    <cellStyle name="Normal 5" xfId="6"/>
    <cellStyle name="Normal_Ponudba SŽ brisi" xfId="18"/>
    <cellStyle name="Valuta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21"/>
  <sheetViews>
    <sheetView showZeros="0" tabSelected="1" view="pageBreakPreview" zoomScaleNormal="100" zoomScaleSheetLayoutView="100" zoomScalePageLayoutView="120" workbookViewId="0">
      <selection sqref="A1:F1"/>
    </sheetView>
  </sheetViews>
  <sheetFormatPr defaultColWidth="8.85546875" defaultRowHeight="12.75" x14ac:dyDescent="0.2"/>
  <cols>
    <col min="1" max="1" width="5.140625" style="25" bestFit="1" customWidth="1"/>
    <col min="2" max="2" width="52.7109375" style="10" customWidth="1"/>
    <col min="3" max="3" width="4.85546875" style="28" bestFit="1" customWidth="1"/>
    <col min="4" max="4" width="6.5703125" style="43" bestFit="1" customWidth="1"/>
    <col min="5" max="5" width="9.7109375" style="13" customWidth="1"/>
    <col min="6" max="6" width="11.7109375" style="12" customWidth="1"/>
    <col min="7" max="16384" width="8.85546875" style="7"/>
  </cols>
  <sheetData>
    <row r="1" spans="1:9" ht="18" x14ac:dyDescent="0.2">
      <c r="A1" s="327"/>
      <c r="B1" s="328" t="s">
        <v>270</v>
      </c>
      <c r="C1" s="329"/>
      <c r="D1" s="330"/>
      <c r="E1" s="331"/>
      <c r="F1" s="332"/>
    </row>
    <row r="2" spans="1:9" ht="18" x14ac:dyDescent="0.2">
      <c r="B2" s="89"/>
    </row>
    <row r="3" spans="1:9" x14ac:dyDescent="0.2">
      <c r="B3" s="3" t="s">
        <v>263</v>
      </c>
    </row>
    <row r="4" spans="1:9" x14ac:dyDescent="0.2">
      <c r="B4" s="3" t="s">
        <v>265</v>
      </c>
    </row>
    <row r="5" spans="1:9" ht="168" customHeight="1" x14ac:dyDescent="0.2">
      <c r="B5" s="325" t="s">
        <v>266</v>
      </c>
      <c r="C5" s="326"/>
      <c r="D5" s="326"/>
      <c r="E5" s="326"/>
      <c r="F5" s="326"/>
    </row>
    <row r="6" spans="1:9" ht="75.75" customHeight="1" x14ac:dyDescent="0.2">
      <c r="B6" s="325" t="s">
        <v>269</v>
      </c>
      <c r="C6" s="326"/>
      <c r="D6" s="326"/>
      <c r="E6" s="326"/>
      <c r="F6" s="326"/>
    </row>
    <row r="7" spans="1:9" ht="10.5" customHeight="1" x14ac:dyDescent="0.2">
      <c r="B7" s="323"/>
      <c r="C7" s="324"/>
      <c r="D7" s="324"/>
      <c r="E7" s="324"/>
      <c r="F7" s="324"/>
    </row>
    <row r="8" spans="1:9" s="86" customFormat="1" ht="11.25" x14ac:dyDescent="0.2">
      <c r="A8" s="80" t="s">
        <v>78</v>
      </c>
      <c r="B8" s="81" t="s">
        <v>50</v>
      </c>
      <c r="C8" s="82" t="s">
        <v>51</v>
      </c>
      <c r="D8" s="83" t="s">
        <v>52</v>
      </c>
      <c r="E8" s="84" t="s">
        <v>53</v>
      </c>
      <c r="F8" s="84" t="s">
        <v>54</v>
      </c>
      <c r="G8" s="85"/>
      <c r="H8" s="85"/>
      <c r="I8" s="85"/>
    </row>
    <row r="9" spans="1:9" s="88" customFormat="1" x14ac:dyDescent="0.2">
      <c r="A9" s="15"/>
      <c r="B9" s="62"/>
      <c r="C9" s="70"/>
      <c r="D9" s="87"/>
      <c r="E9" s="30"/>
      <c r="F9" s="5"/>
      <c r="G9" s="17"/>
      <c r="H9" s="17"/>
      <c r="I9" s="17"/>
    </row>
    <row r="10" spans="1:9" s="93" customFormat="1" ht="18" x14ac:dyDescent="0.25">
      <c r="A10" s="254" t="s">
        <v>77</v>
      </c>
      <c r="B10" s="89" t="s">
        <v>55</v>
      </c>
      <c r="C10" s="90"/>
      <c r="D10" s="91"/>
      <c r="E10" s="144"/>
      <c r="F10" s="92"/>
    </row>
    <row r="11" spans="1:9" s="17" customFormat="1" x14ac:dyDescent="0.2">
      <c r="A11" s="15"/>
      <c r="B11" s="40"/>
      <c r="C11" s="46"/>
      <c r="D11" s="31"/>
      <c r="E11" s="30"/>
      <c r="F11" s="37"/>
    </row>
    <row r="12" spans="1:9" s="96" customFormat="1" ht="15.75" x14ac:dyDescent="0.2">
      <c r="A12" s="94"/>
      <c r="B12" s="95" t="s">
        <v>137</v>
      </c>
      <c r="C12" s="132"/>
      <c r="D12" s="133"/>
      <c r="E12" s="161"/>
      <c r="F12" s="99"/>
    </row>
    <row r="13" spans="1:9" s="96" customFormat="1" ht="15.75" x14ac:dyDescent="0.2">
      <c r="A13" s="94"/>
      <c r="B13" s="95"/>
      <c r="C13" s="132"/>
      <c r="D13" s="133"/>
      <c r="E13" s="161"/>
      <c r="F13" s="99"/>
    </row>
    <row r="14" spans="1:9" s="17" customFormat="1" x14ac:dyDescent="0.2">
      <c r="A14" s="15"/>
      <c r="B14" s="97" t="s">
        <v>56</v>
      </c>
      <c r="C14" s="46"/>
      <c r="D14" s="31"/>
      <c r="E14" s="30"/>
      <c r="F14" s="37"/>
    </row>
    <row r="15" spans="1:9" s="17" customFormat="1" ht="38.25" x14ac:dyDescent="0.2">
      <c r="A15" s="15"/>
      <c r="B15" s="58" t="s">
        <v>57</v>
      </c>
      <c r="C15" s="46"/>
      <c r="D15" s="31"/>
      <c r="E15" s="30"/>
      <c r="F15" s="37"/>
    </row>
    <row r="16" spans="1:9" s="17" customFormat="1" x14ac:dyDescent="0.2">
      <c r="A16" s="15"/>
      <c r="B16" s="58"/>
      <c r="C16" s="46"/>
      <c r="D16" s="31"/>
      <c r="E16" s="30"/>
      <c r="F16" s="37"/>
    </row>
    <row r="17" spans="1:6" s="57" customFormat="1" x14ac:dyDescent="0.2">
      <c r="A17" s="210" t="s">
        <v>21</v>
      </c>
      <c r="B17" s="51" t="s">
        <v>84</v>
      </c>
      <c r="C17" s="66"/>
      <c r="D17" s="56"/>
      <c r="E17" s="148"/>
      <c r="F17" s="148"/>
    </row>
    <row r="18" spans="1:6" s="39" customFormat="1" x14ac:dyDescent="0.2">
      <c r="A18" s="47"/>
      <c r="B18" s="48"/>
      <c r="C18" s="68"/>
      <c r="D18" s="50"/>
      <c r="E18" s="59"/>
      <c r="F18" s="59"/>
    </row>
    <row r="19" spans="1:6" s="74" customFormat="1" x14ac:dyDescent="0.2">
      <c r="A19" s="47"/>
      <c r="B19" s="48" t="s">
        <v>22</v>
      </c>
      <c r="C19" s="68"/>
      <c r="D19" s="50"/>
      <c r="E19" s="73"/>
      <c r="F19" s="73"/>
    </row>
    <row r="20" spans="1:6" s="78" customFormat="1" ht="51" x14ac:dyDescent="0.2">
      <c r="A20" s="55" t="s">
        <v>23</v>
      </c>
      <c r="B20" s="48" t="s">
        <v>68</v>
      </c>
      <c r="C20" s="75"/>
      <c r="D20" s="76"/>
      <c r="E20" s="77"/>
      <c r="F20" s="77"/>
    </row>
    <row r="21" spans="1:6" s="78" customFormat="1" ht="24.75" customHeight="1" x14ac:dyDescent="0.2">
      <c r="A21" s="55"/>
      <c r="B21" s="48" t="s">
        <v>69</v>
      </c>
      <c r="C21" s="75"/>
      <c r="D21" s="76"/>
      <c r="E21" s="77"/>
      <c r="F21" s="77"/>
    </row>
    <row r="22" spans="1:6" s="78" customFormat="1" ht="25.5" x14ac:dyDescent="0.2">
      <c r="A22" s="55"/>
      <c r="B22" s="48" t="s">
        <v>70</v>
      </c>
      <c r="C22" s="75"/>
      <c r="D22" s="76"/>
      <c r="E22" s="77"/>
      <c r="F22" s="77"/>
    </row>
    <row r="23" spans="1:6" s="78" customFormat="1" ht="26.25" customHeight="1" x14ac:dyDescent="0.2">
      <c r="A23" s="55"/>
      <c r="B23" s="48" t="s">
        <v>48</v>
      </c>
      <c r="C23" s="75"/>
      <c r="D23" s="76"/>
      <c r="E23" s="77"/>
      <c r="F23" s="77"/>
    </row>
    <row r="24" spans="1:6" s="78" customFormat="1" ht="25.5" x14ac:dyDescent="0.2">
      <c r="A24" s="55"/>
      <c r="B24" s="79" t="s">
        <v>71</v>
      </c>
      <c r="C24" s="75"/>
      <c r="D24" s="76"/>
      <c r="E24" s="77"/>
      <c r="F24" s="77"/>
    </row>
    <row r="25" spans="1:6" s="78" customFormat="1" ht="25.5" x14ac:dyDescent="0.2">
      <c r="A25" s="55"/>
      <c r="B25" s="79" t="s">
        <v>14</v>
      </c>
      <c r="C25" s="75"/>
      <c r="D25" s="76"/>
      <c r="E25" s="77"/>
      <c r="F25" s="77"/>
    </row>
    <row r="26" spans="1:6" s="78" customFormat="1" x14ac:dyDescent="0.2">
      <c r="A26" s="55"/>
      <c r="B26" s="79" t="s">
        <v>15</v>
      </c>
      <c r="C26" s="75"/>
      <c r="D26" s="76"/>
      <c r="E26" s="77"/>
      <c r="F26" s="77"/>
    </row>
    <row r="27" spans="1:6" s="78" customFormat="1" ht="18" customHeight="1" x14ac:dyDescent="0.2">
      <c r="A27" s="55"/>
      <c r="B27" s="48" t="s">
        <v>16</v>
      </c>
      <c r="C27" s="75"/>
      <c r="D27" s="76"/>
      <c r="E27" s="77"/>
      <c r="F27" s="77"/>
    </row>
    <row r="28" spans="1:6" s="78" customFormat="1" ht="27.75" customHeight="1" x14ac:dyDescent="0.2">
      <c r="A28" s="55"/>
      <c r="B28" s="79" t="s">
        <v>72</v>
      </c>
      <c r="C28" s="75"/>
      <c r="D28" s="76"/>
      <c r="E28" s="77"/>
      <c r="F28" s="77"/>
    </row>
    <row r="29" spans="1:6" s="78" customFormat="1" ht="25.5" x14ac:dyDescent="0.2">
      <c r="A29" s="55"/>
      <c r="B29" s="79" t="s">
        <v>76</v>
      </c>
      <c r="C29" s="75"/>
      <c r="D29" s="76"/>
      <c r="E29" s="77"/>
      <c r="F29" s="77"/>
    </row>
    <row r="30" spans="1:6" s="8" customFormat="1" x14ac:dyDescent="0.2">
      <c r="A30" s="20"/>
      <c r="B30" s="23"/>
      <c r="C30" s="21"/>
      <c r="D30" s="44"/>
      <c r="E30" s="22"/>
      <c r="F30" s="22"/>
    </row>
    <row r="31" spans="1:6" s="164" customFormat="1" ht="51" x14ac:dyDescent="0.2">
      <c r="A31" s="255" t="s">
        <v>25</v>
      </c>
      <c r="B31" s="14" t="s">
        <v>245</v>
      </c>
      <c r="C31" s="166" t="s">
        <v>10</v>
      </c>
      <c r="D31" s="162">
        <v>18</v>
      </c>
      <c r="E31" s="37"/>
      <c r="F31" s="163">
        <f>D31*E31</f>
        <v>0</v>
      </c>
    </row>
    <row r="32" spans="1:6" s="8" customFormat="1" x14ac:dyDescent="0.2">
      <c r="A32" s="20"/>
      <c r="B32" s="23"/>
      <c r="C32" s="21"/>
      <c r="D32" s="44"/>
      <c r="E32" s="22"/>
      <c r="F32" s="22"/>
    </row>
    <row r="33" spans="1:6" s="164" customFormat="1" ht="51" x14ac:dyDescent="0.2">
      <c r="A33" s="255" t="s">
        <v>26</v>
      </c>
      <c r="B33" s="14" t="s">
        <v>246</v>
      </c>
      <c r="C33" s="166" t="s">
        <v>10</v>
      </c>
      <c r="D33" s="162">
        <v>16</v>
      </c>
      <c r="E33" s="37"/>
      <c r="F33" s="163">
        <f>D33*E33</f>
        <v>0</v>
      </c>
    </row>
    <row r="34" spans="1:6" s="8" customFormat="1" x14ac:dyDescent="0.2">
      <c r="A34" s="20"/>
      <c r="B34" s="23"/>
      <c r="C34" s="21"/>
      <c r="D34" s="44"/>
      <c r="E34" s="22"/>
      <c r="F34" s="22"/>
    </row>
    <row r="35" spans="1:6" s="164" customFormat="1" ht="52.5" customHeight="1" x14ac:dyDescent="0.2">
      <c r="A35" s="255" t="s">
        <v>27</v>
      </c>
      <c r="B35" s="14" t="s">
        <v>244</v>
      </c>
      <c r="C35" s="166" t="s">
        <v>10</v>
      </c>
      <c r="D35" s="162">
        <v>9</v>
      </c>
      <c r="E35" s="37"/>
      <c r="F35" s="163">
        <f>D35*E35</f>
        <v>0</v>
      </c>
    </row>
    <row r="36" spans="1:6" s="164" customFormat="1" x14ac:dyDescent="0.2">
      <c r="A36" s="255"/>
      <c r="B36" s="14"/>
      <c r="C36" s="166"/>
      <c r="D36" s="162"/>
      <c r="E36" s="37"/>
      <c r="F36" s="163"/>
    </row>
    <row r="37" spans="1:6" s="164" customFormat="1" ht="51" x14ac:dyDescent="0.2">
      <c r="A37" s="255" t="s">
        <v>28</v>
      </c>
      <c r="B37" s="14" t="s">
        <v>247</v>
      </c>
      <c r="C37" s="166" t="s">
        <v>10</v>
      </c>
      <c r="D37" s="162">
        <v>16</v>
      </c>
      <c r="E37" s="37"/>
      <c r="F37" s="163">
        <f>D37*E37</f>
        <v>0</v>
      </c>
    </row>
    <row r="38" spans="1:6" s="164" customFormat="1" x14ac:dyDescent="0.2">
      <c r="A38" s="255"/>
      <c r="B38" s="14"/>
      <c r="C38" s="166"/>
      <c r="D38" s="162"/>
      <c r="E38" s="37"/>
      <c r="F38" s="163"/>
    </row>
    <row r="39" spans="1:6" s="164" customFormat="1" ht="51" x14ac:dyDescent="0.2">
      <c r="A39" s="255" t="s">
        <v>30</v>
      </c>
      <c r="B39" s="14" t="s">
        <v>248</v>
      </c>
      <c r="C39" s="166" t="s">
        <v>10</v>
      </c>
      <c r="D39" s="162">
        <v>6</v>
      </c>
      <c r="E39" s="37"/>
      <c r="F39" s="163">
        <f>D39*E39</f>
        <v>0</v>
      </c>
    </row>
    <row r="40" spans="1:6" s="164" customFormat="1" x14ac:dyDescent="0.2">
      <c r="A40" s="256"/>
      <c r="B40" s="3"/>
      <c r="C40" s="166"/>
      <c r="D40" s="162"/>
      <c r="E40" s="37"/>
      <c r="F40" s="163"/>
    </row>
    <row r="41" spans="1:6" s="164" customFormat="1" ht="50.25" customHeight="1" x14ac:dyDescent="0.2">
      <c r="A41" s="255" t="s">
        <v>31</v>
      </c>
      <c r="B41" s="14" t="s">
        <v>249</v>
      </c>
      <c r="C41" s="166" t="s">
        <v>10</v>
      </c>
      <c r="D41" s="162">
        <v>55</v>
      </c>
      <c r="E41" s="37"/>
      <c r="F41" s="163">
        <f>D41*E41</f>
        <v>0</v>
      </c>
    </row>
    <row r="42" spans="1:6" s="164" customFormat="1" x14ac:dyDescent="0.2">
      <c r="A42" s="256"/>
      <c r="B42" s="14" t="s">
        <v>227</v>
      </c>
      <c r="C42" s="166" t="s">
        <v>10</v>
      </c>
      <c r="D42" s="162">
        <v>55</v>
      </c>
      <c r="E42" s="37"/>
      <c r="F42" s="163">
        <f>D42*E42</f>
        <v>0</v>
      </c>
    </row>
    <row r="43" spans="1:6" s="164" customFormat="1" x14ac:dyDescent="0.2">
      <c r="A43" s="255"/>
      <c r="B43" s="14"/>
      <c r="C43" s="166"/>
      <c r="D43" s="162"/>
      <c r="E43" s="37"/>
      <c r="F43" s="163"/>
    </row>
    <row r="44" spans="1:6" s="164" customFormat="1" ht="39.75" customHeight="1" x14ac:dyDescent="0.2">
      <c r="A44" s="255" t="s">
        <v>17</v>
      </c>
      <c r="B44" s="14" t="s">
        <v>250</v>
      </c>
      <c r="C44" s="166" t="s">
        <v>10</v>
      </c>
      <c r="D44" s="162">
        <v>2</v>
      </c>
      <c r="E44" s="37"/>
      <c r="F44" s="163">
        <f>D44*E44</f>
        <v>0</v>
      </c>
    </row>
    <row r="45" spans="1:6" s="164" customFormat="1" x14ac:dyDescent="0.2">
      <c r="A45" s="256"/>
      <c r="B45" s="14" t="s">
        <v>227</v>
      </c>
      <c r="C45" s="166" t="s">
        <v>10</v>
      </c>
      <c r="D45" s="162">
        <v>2</v>
      </c>
      <c r="E45" s="37"/>
      <c r="F45" s="163">
        <f>D45*E45</f>
        <v>0</v>
      </c>
    </row>
    <row r="46" spans="1:6" s="164" customFormat="1" x14ac:dyDescent="0.2">
      <c r="A46" s="256"/>
      <c r="B46" s="3"/>
      <c r="C46" s="166"/>
      <c r="D46" s="162"/>
      <c r="E46" s="37"/>
      <c r="F46" s="163"/>
    </row>
    <row r="47" spans="1:6" s="164" customFormat="1" ht="42" customHeight="1" x14ac:dyDescent="0.2">
      <c r="A47" s="255" t="s">
        <v>18</v>
      </c>
      <c r="B47" s="14" t="s">
        <v>228</v>
      </c>
      <c r="C47" s="166"/>
      <c r="D47" s="162"/>
      <c r="E47" s="37"/>
      <c r="F47" s="163">
        <f>D47*E47</f>
        <v>0</v>
      </c>
    </row>
    <row r="48" spans="1:6" s="164" customFormat="1" x14ac:dyDescent="0.2">
      <c r="A48" s="256"/>
      <c r="B48" s="14" t="s">
        <v>229</v>
      </c>
      <c r="C48" s="166" t="s">
        <v>10</v>
      </c>
      <c r="D48" s="162">
        <v>3</v>
      </c>
      <c r="E48" s="37"/>
      <c r="F48" s="163">
        <f>D48*E48</f>
        <v>0</v>
      </c>
    </row>
    <row r="49" spans="1:6" s="164" customFormat="1" x14ac:dyDescent="0.2">
      <c r="A49" s="256"/>
      <c r="B49" s="3"/>
      <c r="C49" s="166"/>
      <c r="D49" s="162"/>
      <c r="E49" s="37"/>
      <c r="F49" s="163"/>
    </row>
    <row r="50" spans="1:6" s="164" customFormat="1" ht="63.75" x14ac:dyDescent="0.2">
      <c r="A50" s="255" t="s">
        <v>19</v>
      </c>
      <c r="B50" s="14" t="s">
        <v>138</v>
      </c>
      <c r="C50" s="166"/>
      <c r="D50" s="162"/>
      <c r="E50" s="37"/>
      <c r="F50" s="163">
        <f>D50*E50</f>
        <v>0</v>
      </c>
    </row>
    <row r="51" spans="1:6" s="164" customFormat="1" x14ac:dyDescent="0.2">
      <c r="A51" s="256"/>
      <c r="B51" s="3" t="s">
        <v>139</v>
      </c>
      <c r="C51" s="166" t="s">
        <v>47</v>
      </c>
      <c r="D51" s="162">
        <v>8</v>
      </c>
      <c r="E51" s="37"/>
      <c r="F51" s="163">
        <f>D51*E51</f>
        <v>0</v>
      </c>
    </row>
    <row r="52" spans="1:6" s="164" customFormat="1" x14ac:dyDescent="0.2">
      <c r="A52" s="256"/>
      <c r="B52" s="3"/>
      <c r="C52" s="166"/>
      <c r="D52" s="162"/>
      <c r="E52" s="37"/>
      <c r="F52" s="163"/>
    </row>
    <row r="53" spans="1:6" s="164" customFormat="1" ht="25.5" x14ac:dyDescent="0.2">
      <c r="A53" s="255" t="s">
        <v>20</v>
      </c>
      <c r="B53" s="14" t="s">
        <v>230</v>
      </c>
      <c r="C53" s="166" t="s">
        <v>10</v>
      </c>
      <c r="D53" s="162">
        <v>3</v>
      </c>
      <c r="E53" s="37"/>
      <c r="F53" s="163">
        <f>D53*E53</f>
        <v>0</v>
      </c>
    </row>
    <row r="54" spans="1:6" s="164" customFormat="1" x14ac:dyDescent="0.2">
      <c r="A54" s="256"/>
      <c r="B54" s="3"/>
      <c r="C54" s="166"/>
      <c r="D54" s="162"/>
      <c r="E54" s="37"/>
      <c r="F54" s="163"/>
    </row>
    <row r="55" spans="1:6" s="164" customFormat="1" ht="51" x14ac:dyDescent="0.2">
      <c r="A55" s="255" t="s">
        <v>32</v>
      </c>
      <c r="B55" s="14" t="s">
        <v>251</v>
      </c>
      <c r="C55" s="166"/>
      <c r="D55" s="162"/>
      <c r="E55" s="37"/>
      <c r="F55" s="163">
        <f>D55*E55</f>
        <v>0</v>
      </c>
    </row>
    <row r="56" spans="1:6" s="164" customFormat="1" x14ac:dyDescent="0.2">
      <c r="A56" s="256"/>
      <c r="B56" s="3" t="s">
        <v>231</v>
      </c>
      <c r="C56" s="166" t="s">
        <v>10</v>
      </c>
      <c r="D56" s="162">
        <v>2</v>
      </c>
      <c r="E56" s="37"/>
      <c r="F56" s="163">
        <f>D56*E56</f>
        <v>0</v>
      </c>
    </row>
    <row r="57" spans="1:6" s="164" customFormat="1" x14ac:dyDescent="0.2">
      <c r="A57" s="256"/>
      <c r="B57" s="3"/>
      <c r="C57" s="166"/>
      <c r="D57" s="162"/>
      <c r="E57" s="37"/>
      <c r="F57" s="163"/>
    </row>
    <row r="58" spans="1:6" s="164" customFormat="1" ht="53.25" customHeight="1" x14ac:dyDescent="0.2">
      <c r="A58" s="255" t="s">
        <v>2</v>
      </c>
      <c r="B58" s="14" t="s">
        <v>252</v>
      </c>
      <c r="C58" s="166"/>
      <c r="D58" s="162"/>
      <c r="E58" s="37"/>
      <c r="F58" s="163">
        <f>D58*E58</f>
        <v>0</v>
      </c>
    </row>
    <row r="59" spans="1:6" s="164" customFormat="1" x14ac:dyDescent="0.2">
      <c r="A59" s="256"/>
      <c r="B59" s="3" t="s">
        <v>140</v>
      </c>
      <c r="C59" s="166" t="s">
        <v>10</v>
      </c>
      <c r="D59" s="162">
        <v>1</v>
      </c>
      <c r="E59" s="37"/>
      <c r="F59" s="163">
        <f>D59*E59</f>
        <v>0</v>
      </c>
    </row>
    <row r="60" spans="1:6" s="164" customFormat="1" x14ac:dyDescent="0.2">
      <c r="A60" s="256"/>
      <c r="B60" s="3"/>
      <c r="C60" s="166"/>
      <c r="D60" s="162"/>
      <c r="E60" s="37"/>
      <c r="F60" s="163"/>
    </row>
    <row r="61" spans="1:6" s="164" customFormat="1" ht="52.5" customHeight="1" x14ac:dyDescent="0.2">
      <c r="A61" s="255" t="s">
        <v>33</v>
      </c>
      <c r="B61" s="14" t="s">
        <v>253</v>
      </c>
      <c r="C61" s="166"/>
      <c r="D61" s="162"/>
      <c r="E61" s="37"/>
      <c r="F61" s="163">
        <f>D61*E61</f>
        <v>0</v>
      </c>
    </row>
    <row r="62" spans="1:6" s="164" customFormat="1" x14ac:dyDescent="0.2">
      <c r="A62" s="256"/>
      <c r="B62" s="3" t="s">
        <v>141</v>
      </c>
      <c r="C62" s="166" t="s">
        <v>10</v>
      </c>
      <c r="D62" s="162">
        <v>1</v>
      </c>
      <c r="E62" s="37"/>
      <c r="F62" s="163">
        <f>D62*E62</f>
        <v>0</v>
      </c>
    </row>
    <row r="63" spans="1:6" s="164" customFormat="1" x14ac:dyDescent="0.2">
      <c r="A63" s="256"/>
      <c r="B63" s="3"/>
      <c r="C63" s="166"/>
      <c r="D63" s="162"/>
      <c r="E63" s="37"/>
      <c r="F63" s="163"/>
    </row>
    <row r="64" spans="1:6" s="164" customFormat="1" ht="25.5" x14ac:dyDescent="0.2">
      <c r="A64" s="255" t="s">
        <v>3</v>
      </c>
      <c r="B64" s="14" t="s">
        <v>233</v>
      </c>
      <c r="C64" s="166"/>
      <c r="D64" s="162"/>
      <c r="E64" s="37"/>
      <c r="F64" s="163">
        <f>D64*E64</f>
        <v>0</v>
      </c>
    </row>
    <row r="65" spans="1:6" s="164" customFormat="1" x14ac:dyDescent="0.2">
      <c r="A65" s="256"/>
      <c r="B65" s="3" t="s">
        <v>232</v>
      </c>
      <c r="C65" s="166" t="s">
        <v>10</v>
      </c>
      <c r="D65" s="162">
        <v>2</v>
      </c>
      <c r="E65" s="37"/>
      <c r="F65" s="163">
        <f>D65*E65</f>
        <v>0</v>
      </c>
    </row>
    <row r="66" spans="1:6" s="164" customFormat="1" x14ac:dyDescent="0.2">
      <c r="A66" s="256"/>
      <c r="B66" s="3"/>
      <c r="C66" s="166"/>
      <c r="D66" s="162"/>
      <c r="E66" s="37"/>
      <c r="F66" s="163"/>
    </row>
    <row r="67" spans="1:6" s="164" customFormat="1" ht="65.25" customHeight="1" x14ac:dyDescent="0.2">
      <c r="A67" s="255" t="s">
        <v>59</v>
      </c>
      <c r="B67" s="14" t="s">
        <v>254</v>
      </c>
      <c r="C67" s="166"/>
      <c r="D67" s="162"/>
      <c r="E67" s="37"/>
      <c r="F67" s="163">
        <f t="shared" ref="F67:F74" si="0">D67*E67</f>
        <v>0</v>
      </c>
    </row>
    <row r="68" spans="1:6" s="164" customFormat="1" ht="25.5" x14ac:dyDescent="0.2">
      <c r="A68" s="256"/>
      <c r="B68" s="14" t="s">
        <v>234</v>
      </c>
      <c r="C68" s="166" t="s">
        <v>40</v>
      </c>
      <c r="D68" s="162">
        <v>24</v>
      </c>
      <c r="E68" s="37"/>
      <c r="F68" s="163">
        <f t="shared" si="0"/>
        <v>0</v>
      </c>
    </row>
    <row r="69" spans="1:6" s="164" customFormat="1" x14ac:dyDescent="0.2">
      <c r="A69" s="256"/>
      <c r="B69" s="14" t="s">
        <v>235</v>
      </c>
      <c r="C69" s="166" t="s">
        <v>10</v>
      </c>
      <c r="D69" s="162">
        <v>4</v>
      </c>
      <c r="E69" s="37"/>
      <c r="F69" s="163">
        <f t="shared" si="0"/>
        <v>0</v>
      </c>
    </row>
    <row r="70" spans="1:6" s="164" customFormat="1" x14ac:dyDescent="0.2">
      <c r="A70" s="256"/>
      <c r="B70" s="14" t="s">
        <v>236</v>
      </c>
      <c r="C70" s="166" t="s">
        <v>10</v>
      </c>
      <c r="D70" s="162">
        <v>12</v>
      </c>
      <c r="E70" s="37"/>
      <c r="F70" s="163">
        <f t="shared" si="0"/>
        <v>0</v>
      </c>
    </row>
    <row r="71" spans="1:6" s="164" customFormat="1" x14ac:dyDescent="0.2">
      <c r="A71" s="256"/>
      <c r="B71" s="14" t="s">
        <v>237</v>
      </c>
      <c r="C71" s="166" t="s">
        <v>10</v>
      </c>
      <c r="D71" s="162">
        <v>4</v>
      </c>
      <c r="E71" s="37"/>
      <c r="F71" s="163">
        <f t="shared" si="0"/>
        <v>0</v>
      </c>
    </row>
    <row r="72" spans="1:6" s="164" customFormat="1" x14ac:dyDescent="0.2">
      <c r="A72" s="256"/>
      <c r="B72" s="14" t="s">
        <v>238</v>
      </c>
      <c r="C72" s="166" t="s">
        <v>10</v>
      </c>
      <c r="D72" s="162">
        <v>12</v>
      </c>
      <c r="E72" s="37"/>
      <c r="F72" s="163">
        <f t="shared" si="0"/>
        <v>0</v>
      </c>
    </row>
    <row r="73" spans="1:6" s="164" customFormat="1" x14ac:dyDescent="0.2">
      <c r="A73" s="256"/>
      <c r="B73" s="14" t="s">
        <v>239</v>
      </c>
      <c r="C73" s="166" t="s">
        <v>10</v>
      </c>
      <c r="D73" s="162">
        <v>18</v>
      </c>
      <c r="E73" s="37"/>
      <c r="F73" s="163">
        <f t="shared" si="0"/>
        <v>0</v>
      </c>
    </row>
    <row r="74" spans="1:6" s="164" customFormat="1" x14ac:dyDescent="0.2">
      <c r="A74" s="256"/>
      <c r="B74" s="14" t="s">
        <v>241</v>
      </c>
      <c r="C74" s="166" t="s">
        <v>10</v>
      </c>
      <c r="D74" s="162">
        <v>4</v>
      </c>
      <c r="E74" s="37"/>
      <c r="F74" s="163">
        <f t="shared" si="0"/>
        <v>0</v>
      </c>
    </row>
    <row r="75" spans="1:6" s="39" customFormat="1" x14ac:dyDescent="0.2">
      <c r="A75" s="47"/>
      <c r="B75" s="51"/>
      <c r="C75" s="49"/>
      <c r="D75" s="50"/>
      <c r="E75" s="146"/>
      <c r="F75" s="59"/>
    </row>
    <row r="76" spans="1:6" s="39" customFormat="1" x14ac:dyDescent="0.2">
      <c r="A76" s="47" t="s">
        <v>60</v>
      </c>
      <c r="B76" s="14" t="s">
        <v>83</v>
      </c>
      <c r="C76" s="64" t="s">
        <v>4</v>
      </c>
      <c r="D76" s="49">
        <v>0.1</v>
      </c>
      <c r="E76" s="146">
        <f>SUM(F18:F74)</f>
        <v>0</v>
      </c>
      <c r="F76" s="59">
        <f>D76*E76</f>
        <v>0</v>
      </c>
    </row>
    <row r="77" spans="1:6" s="39" customFormat="1" x14ac:dyDescent="0.2">
      <c r="A77" s="52"/>
      <c r="B77" s="53"/>
      <c r="C77" s="65"/>
      <c r="D77" s="54"/>
      <c r="E77" s="147"/>
      <c r="F77" s="147"/>
    </row>
    <row r="78" spans="1:6" s="57" customFormat="1" x14ac:dyDescent="0.2">
      <c r="A78" s="211" t="str">
        <f>A17</f>
        <v>3.1</v>
      </c>
      <c r="B78" s="51" t="str">
        <f>B17</f>
        <v>SVETILKE SPLOŠNE RAZSVETLJAVE</v>
      </c>
      <c r="C78" s="66"/>
      <c r="D78" s="56"/>
      <c r="E78" s="148"/>
      <c r="F78" s="148">
        <f>ROUND(SUM(F18:F76),-1)</f>
        <v>0</v>
      </c>
    </row>
    <row r="79" spans="1:6" s="9" customFormat="1" x14ac:dyDescent="0.2">
      <c r="A79" s="20"/>
      <c r="B79" s="19"/>
      <c r="C79" s="24"/>
      <c r="D79" s="26"/>
      <c r="E79" s="153"/>
      <c r="F79" s="149"/>
    </row>
    <row r="80" spans="1:6" x14ac:dyDescent="0.2">
      <c r="B80" s="18"/>
      <c r="D80" s="11"/>
    </row>
    <row r="81" spans="1:8" s="6" customFormat="1" x14ac:dyDescent="0.2">
      <c r="A81" s="212" t="s">
        <v>49</v>
      </c>
      <c r="B81" s="3" t="s">
        <v>73</v>
      </c>
      <c r="C81" s="69"/>
      <c r="D81" s="4"/>
      <c r="E81" s="5"/>
      <c r="F81" s="154"/>
    </row>
    <row r="82" spans="1:8" x14ac:dyDescent="0.2">
      <c r="B82" s="10" t="s">
        <v>24</v>
      </c>
      <c r="D82" s="11"/>
    </row>
    <row r="83" spans="1:8" s="17" customFormat="1" ht="76.5" customHeight="1" x14ac:dyDescent="0.2">
      <c r="A83" s="15" t="s">
        <v>23</v>
      </c>
      <c r="B83" s="14" t="s">
        <v>240</v>
      </c>
      <c r="C83" s="131"/>
      <c r="D83" s="16"/>
      <c r="E83" s="16"/>
      <c r="F83" s="16"/>
    </row>
    <row r="84" spans="1:8" s="17" customFormat="1" x14ac:dyDescent="0.2">
      <c r="A84" s="15"/>
      <c r="B84" s="14"/>
      <c r="C84" s="131"/>
      <c r="D84" s="16"/>
      <c r="E84" s="16"/>
      <c r="F84" s="16"/>
    </row>
    <row r="85" spans="1:8" s="33" customFormat="1" ht="38.25" x14ac:dyDescent="0.2">
      <c r="A85" s="15" t="s">
        <v>25</v>
      </c>
      <c r="B85" s="14" t="s">
        <v>213</v>
      </c>
      <c r="C85" s="131"/>
      <c r="D85" s="162"/>
      <c r="E85" s="30"/>
      <c r="F85" s="163">
        <f>D85*E85</f>
        <v>0</v>
      </c>
      <c r="H85" s="164"/>
    </row>
    <row r="86" spans="1:8" s="164" customFormat="1" ht="12.75" hidden="1" customHeight="1" x14ac:dyDescent="0.2">
      <c r="A86" s="41"/>
      <c r="B86" s="17"/>
      <c r="C86" s="58"/>
      <c r="D86" s="165"/>
      <c r="E86" s="37"/>
      <c r="F86" s="163">
        <f>D86*E86</f>
        <v>0</v>
      </c>
    </row>
    <row r="87" spans="1:8" s="164" customFormat="1" x14ac:dyDescent="0.2">
      <c r="A87" s="256"/>
      <c r="B87" s="3" t="s">
        <v>214</v>
      </c>
      <c r="C87" s="166" t="s">
        <v>10</v>
      </c>
      <c r="D87" s="162">
        <v>18</v>
      </c>
      <c r="E87" s="37"/>
      <c r="F87" s="163">
        <f>D87*E87</f>
        <v>0</v>
      </c>
    </row>
    <row r="88" spans="1:8" s="169" customFormat="1" ht="13.9" customHeight="1" x14ac:dyDescent="0.2">
      <c r="A88" s="257"/>
      <c r="B88" s="258"/>
      <c r="C88" s="167"/>
      <c r="D88" s="259"/>
      <c r="E88" s="260"/>
      <c r="F88" s="168"/>
    </row>
    <row r="89" spans="1:8" s="33" customFormat="1" ht="38.25" x14ac:dyDescent="0.2">
      <c r="A89" s="15" t="s">
        <v>26</v>
      </c>
      <c r="B89" s="14" t="s">
        <v>215</v>
      </c>
      <c r="C89" s="131"/>
      <c r="D89" s="162"/>
      <c r="E89" s="30"/>
      <c r="F89" s="163">
        <f>D89*E89</f>
        <v>0</v>
      </c>
      <c r="H89" s="164"/>
    </row>
    <row r="90" spans="1:8" s="164" customFormat="1" ht="12.75" hidden="1" customHeight="1" x14ac:dyDescent="0.2">
      <c r="A90" s="41"/>
      <c r="B90" s="17"/>
      <c r="C90" s="58"/>
      <c r="D90" s="165"/>
      <c r="E90" s="37"/>
      <c r="F90" s="163">
        <f>D90*E90</f>
        <v>0</v>
      </c>
    </row>
    <row r="91" spans="1:8" s="164" customFormat="1" x14ac:dyDescent="0.2">
      <c r="A91" s="256"/>
      <c r="B91" s="3" t="s">
        <v>216</v>
      </c>
      <c r="C91" s="166" t="s">
        <v>10</v>
      </c>
      <c r="D91" s="162">
        <v>6</v>
      </c>
      <c r="E91" s="37"/>
      <c r="F91" s="163">
        <f>D91*E91</f>
        <v>0</v>
      </c>
    </row>
    <row r="92" spans="1:8" s="164" customFormat="1" x14ac:dyDescent="0.2">
      <c r="A92" s="256"/>
      <c r="B92" s="3"/>
      <c r="C92" s="166"/>
      <c r="D92" s="162"/>
      <c r="E92" s="37"/>
      <c r="F92" s="163"/>
    </row>
    <row r="93" spans="1:8" s="33" customFormat="1" ht="38.25" x14ac:dyDescent="0.2">
      <c r="A93" s="15" t="s">
        <v>27</v>
      </c>
      <c r="B93" s="14" t="s">
        <v>217</v>
      </c>
      <c r="C93" s="131"/>
      <c r="D93" s="162"/>
      <c r="E93" s="30"/>
      <c r="F93" s="163">
        <f>D93*E93</f>
        <v>0</v>
      </c>
      <c r="H93" s="164"/>
    </row>
    <row r="94" spans="1:8" s="164" customFormat="1" ht="12.75" hidden="1" customHeight="1" x14ac:dyDescent="0.2">
      <c r="A94" s="41"/>
      <c r="B94" s="17"/>
      <c r="C94" s="58"/>
      <c r="D94" s="165"/>
      <c r="E94" s="37"/>
      <c r="F94" s="163">
        <f>D94*E94</f>
        <v>0</v>
      </c>
    </row>
    <row r="95" spans="1:8" s="164" customFormat="1" x14ac:dyDescent="0.2">
      <c r="A95" s="256"/>
      <c r="B95" s="3" t="s">
        <v>218</v>
      </c>
      <c r="C95" s="166" t="s">
        <v>10</v>
      </c>
      <c r="D95" s="162">
        <v>7</v>
      </c>
      <c r="E95" s="37"/>
      <c r="F95" s="163">
        <f>D95*E95</f>
        <v>0</v>
      </c>
    </row>
    <row r="96" spans="1:8" s="164" customFormat="1" x14ac:dyDescent="0.2">
      <c r="A96" s="256"/>
      <c r="B96" s="3"/>
      <c r="C96" s="166"/>
      <c r="D96" s="162"/>
      <c r="E96" s="37"/>
      <c r="F96" s="163"/>
    </row>
    <row r="97" spans="1:8" s="33" customFormat="1" ht="38.25" x14ac:dyDescent="0.2">
      <c r="A97" s="15" t="s">
        <v>28</v>
      </c>
      <c r="B97" s="14" t="s">
        <v>219</v>
      </c>
      <c r="C97" s="131"/>
      <c r="D97" s="162"/>
      <c r="E97" s="30"/>
      <c r="F97" s="163">
        <f>D97*E97</f>
        <v>0</v>
      </c>
      <c r="H97" s="164"/>
    </row>
    <row r="98" spans="1:8" s="164" customFormat="1" ht="12.75" hidden="1" customHeight="1" x14ac:dyDescent="0.2">
      <c r="A98" s="41"/>
      <c r="B98" s="17"/>
      <c r="C98" s="58"/>
      <c r="D98" s="165"/>
      <c r="E98" s="37"/>
      <c r="F98" s="163">
        <f>D98*E98</f>
        <v>0</v>
      </c>
    </row>
    <row r="99" spans="1:8" s="164" customFormat="1" x14ac:dyDescent="0.2">
      <c r="A99" s="264"/>
      <c r="B99" s="265" t="s">
        <v>220</v>
      </c>
      <c r="C99" s="166" t="s">
        <v>10</v>
      </c>
      <c r="D99" s="266">
        <v>2</v>
      </c>
      <c r="E99" s="2"/>
      <c r="F99" s="163">
        <f>D99*E99</f>
        <v>0</v>
      </c>
    </row>
    <row r="100" spans="1:8" s="164" customFormat="1" x14ac:dyDescent="0.2">
      <c r="A100" s="264"/>
      <c r="B100" s="265"/>
      <c r="C100" s="166"/>
      <c r="D100" s="266"/>
      <c r="E100" s="2"/>
      <c r="F100" s="163"/>
    </row>
    <row r="101" spans="1:8" s="174" customFormat="1" ht="38.25" x14ac:dyDescent="0.2">
      <c r="A101" s="170" t="s">
        <v>30</v>
      </c>
      <c r="B101" s="164" t="s">
        <v>85</v>
      </c>
      <c r="C101" s="171" t="s">
        <v>47</v>
      </c>
      <c r="D101" s="172">
        <v>1</v>
      </c>
      <c r="E101" s="173"/>
      <c r="F101" s="163">
        <f>D101*E101</f>
        <v>0</v>
      </c>
      <c r="G101" s="163"/>
      <c r="H101" s="172"/>
    </row>
    <row r="102" spans="1:8" s="17" customFormat="1" x14ac:dyDescent="0.2">
      <c r="A102" s="15"/>
      <c r="B102" s="14"/>
      <c r="C102" s="46"/>
      <c r="D102" s="46"/>
      <c r="E102" s="30"/>
      <c r="F102" s="30"/>
    </row>
    <row r="103" spans="1:8" s="17" customFormat="1" x14ac:dyDescent="0.2">
      <c r="A103" s="15" t="s">
        <v>31</v>
      </c>
      <c r="B103" s="14" t="s">
        <v>83</v>
      </c>
      <c r="C103" s="46" t="s">
        <v>4</v>
      </c>
      <c r="D103" s="46">
        <v>0.1</v>
      </c>
      <c r="E103" s="30">
        <f>SUM(F87:F101)</f>
        <v>0</v>
      </c>
      <c r="F103" s="30">
        <f>D103*E103</f>
        <v>0</v>
      </c>
    </row>
    <row r="104" spans="1:8" s="17" customFormat="1" x14ac:dyDescent="0.2">
      <c r="A104" s="15"/>
      <c r="B104" s="14" t="s">
        <v>24</v>
      </c>
      <c r="C104" s="46"/>
      <c r="D104" s="16"/>
      <c r="E104" s="30"/>
      <c r="F104" s="37"/>
    </row>
    <row r="105" spans="1:8" s="6" customFormat="1" x14ac:dyDescent="0.2">
      <c r="A105" s="213" t="str">
        <f>A81</f>
        <v>3.2</v>
      </c>
      <c r="B105" s="214" t="str">
        <f>B81</f>
        <v>SISTEM VARNOSTNE RAZSVETLJAVE</v>
      </c>
      <c r="C105" s="215"/>
      <c r="D105" s="216"/>
      <c r="E105" s="217"/>
      <c r="F105" s="218">
        <f>ROUND(SUM(F87:F103),-1)</f>
        <v>0</v>
      </c>
    </row>
    <row r="106" spans="1:8" x14ac:dyDescent="0.2">
      <c r="B106" s="18"/>
      <c r="D106" s="11"/>
    </row>
    <row r="107" spans="1:8" s="17" customFormat="1" x14ac:dyDescent="0.2">
      <c r="A107" s="15"/>
      <c r="B107" s="58"/>
      <c r="C107" s="46"/>
      <c r="D107" s="16"/>
      <c r="E107" s="30"/>
      <c r="F107" s="37"/>
    </row>
    <row r="108" spans="1:8" s="6" customFormat="1" x14ac:dyDescent="0.2">
      <c r="A108" s="219" t="s">
        <v>118</v>
      </c>
      <c r="B108" s="3" t="s">
        <v>74</v>
      </c>
      <c r="C108" s="70"/>
      <c r="D108" s="4"/>
      <c r="E108" s="5"/>
      <c r="F108" s="5"/>
    </row>
    <row r="109" spans="1:8" s="17" customFormat="1" x14ac:dyDescent="0.2">
      <c r="A109" s="105"/>
      <c r="B109" s="3"/>
      <c r="C109" s="70"/>
      <c r="D109" s="4"/>
      <c r="E109" s="30"/>
      <c r="F109" s="5"/>
    </row>
    <row r="110" spans="1:8" s="17" customFormat="1" ht="76.5" x14ac:dyDescent="0.2">
      <c r="A110" s="105"/>
      <c r="B110" s="14" t="s">
        <v>188</v>
      </c>
      <c r="C110" s="70"/>
      <c r="D110" s="4"/>
      <c r="E110" s="30"/>
      <c r="F110" s="5"/>
    </row>
    <row r="111" spans="1:8" s="17" customFormat="1" x14ac:dyDescent="0.2">
      <c r="A111" s="105"/>
      <c r="B111" s="3"/>
      <c r="C111" s="70"/>
      <c r="D111" s="4"/>
      <c r="E111" s="30"/>
      <c r="F111" s="5"/>
    </row>
    <row r="112" spans="1:8" s="299" customFormat="1" ht="25.5" x14ac:dyDescent="0.2">
      <c r="A112" s="287" t="s">
        <v>25</v>
      </c>
      <c r="B112" s="288" t="s">
        <v>164</v>
      </c>
      <c r="C112" s="297"/>
      <c r="D112" s="292"/>
      <c r="E112" s="298"/>
      <c r="F112" s="298"/>
    </row>
    <row r="113" spans="1:6" s="299" customFormat="1" x14ac:dyDescent="0.2">
      <c r="A113" s="287"/>
      <c r="B113" s="288" t="s">
        <v>156</v>
      </c>
      <c r="C113" s="297" t="s">
        <v>40</v>
      </c>
      <c r="D113" s="292">
        <v>40</v>
      </c>
      <c r="E113" s="293"/>
      <c r="F113" s="293">
        <f t="shared" ref="F113:F125" si="1">D113*E113</f>
        <v>0</v>
      </c>
    </row>
    <row r="114" spans="1:6" s="299" customFormat="1" x14ac:dyDescent="0.2">
      <c r="A114" s="287"/>
      <c r="B114" s="288" t="s">
        <v>157</v>
      </c>
      <c r="C114" s="297" t="s">
        <v>40</v>
      </c>
      <c r="D114" s="292">
        <v>70</v>
      </c>
      <c r="E114" s="293"/>
      <c r="F114" s="293">
        <f t="shared" si="1"/>
        <v>0</v>
      </c>
    </row>
    <row r="115" spans="1:6" s="299" customFormat="1" x14ac:dyDescent="0.2">
      <c r="A115" s="287"/>
      <c r="B115" s="288"/>
      <c r="C115" s="300"/>
      <c r="D115" s="292"/>
      <c r="E115" s="293"/>
      <c r="F115" s="293">
        <f t="shared" si="1"/>
        <v>0</v>
      </c>
    </row>
    <row r="116" spans="1:6" s="288" customFormat="1" ht="25.5" x14ac:dyDescent="0.2">
      <c r="A116" s="287" t="s">
        <v>26</v>
      </c>
      <c r="B116" s="288" t="s">
        <v>165</v>
      </c>
      <c r="C116" s="289"/>
      <c r="D116" s="290"/>
      <c r="E116" s="293"/>
      <c r="F116" s="293">
        <f t="shared" si="1"/>
        <v>0</v>
      </c>
    </row>
    <row r="117" spans="1:6" s="288" customFormat="1" x14ac:dyDescent="0.2">
      <c r="A117" s="291"/>
      <c r="B117" s="288" t="s">
        <v>153</v>
      </c>
      <c r="C117" s="289" t="s">
        <v>40</v>
      </c>
      <c r="D117" s="292">
        <v>50</v>
      </c>
      <c r="E117" s="293"/>
      <c r="F117" s="293">
        <f t="shared" si="1"/>
        <v>0</v>
      </c>
    </row>
    <row r="118" spans="1:6" s="288" customFormat="1" x14ac:dyDescent="0.2">
      <c r="A118" s="291"/>
      <c r="B118" s="288" t="s">
        <v>159</v>
      </c>
      <c r="C118" s="289" t="s">
        <v>40</v>
      </c>
      <c r="D118" s="292">
        <v>1860</v>
      </c>
      <c r="E118" s="293"/>
      <c r="F118" s="293">
        <f t="shared" si="1"/>
        <v>0</v>
      </c>
    </row>
    <row r="119" spans="1:6" s="288" customFormat="1" x14ac:dyDescent="0.2">
      <c r="A119" s="291"/>
      <c r="B119" s="288" t="s">
        <v>160</v>
      </c>
      <c r="C119" s="289" t="s">
        <v>40</v>
      </c>
      <c r="D119" s="292">
        <v>280</v>
      </c>
      <c r="E119" s="293"/>
      <c r="F119" s="293">
        <f t="shared" si="1"/>
        <v>0</v>
      </c>
    </row>
    <row r="120" spans="1:6" s="288" customFormat="1" x14ac:dyDescent="0.2">
      <c r="A120" s="291"/>
      <c r="B120" s="288" t="s">
        <v>161</v>
      </c>
      <c r="C120" s="289" t="s">
        <v>40</v>
      </c>
      <c r="D120" s="292">
        <v>50</v>
      </c>
      <c r="E120" s="293"/>
      <c r="F120" s="293">
        <f t="shared" si="1"/>
        <v>0</v>
      </c>
    </row>
    <row r="121" spans="1:6" s="288" customFormat="1" x14ac:dyDescent="0.2">
      <c r="A121" s="291"/>
      <c r="B121" s="288" t="s">
        <v>158</v>
      </c>
      <c r="C121" s="289" t="s">
        <v>40</v>
      </c>
      <c r="D121" s="292">
        <v>2150</v>
      </c>
      <c r="E121" s="293"/>
      <c r="F121" s="293">
        <f t="shared" si="1"/>
        <v>0</v>
      </c>
    </row>
    <row r="122" spans="1:6" s="288" customFormat="1" x14ac:dyDescent="0.2">
      <c r="A122" s="291"/>
      <c r="B122" s="288" t="s">
        <v>154</v>
      </c>
      <c r="C122" s="289" t="s">
        <v>40</v>
      </c>
      <c r="D122" s="292">
        <v>250</v>
      </c>
      <c r="E122" s="293"/>
      <c r="F122" s="293">
        <f>D122*E122</f>
        <v>0</v>
      </c>
    </row>
    <row r="123" spans="1:6" s="288" customFormat="1" x14ac:dyDescent="0.2">
      <c r="A123" s="291"/>
      <c r="B123" s="288" t="s">
        <v>162</v>
      </c>
      <c r="C123" s="289" t="s">
        <v>40</v>
      </c>
      <c r="D123" s="292">
        <v>25</v>
      </c>
      <c r="E123" s="293"/>
      <c r="F123" s="293">
        <f t="shared" si="1"/>
        <v>0</v>
      </c>
    </row>
    <row r="124" spans="1:6" s="288" customFormat="1" x14ac:dyDescent="0.2">
      <c r="A124" s="291"/>
      <c r="B124" s="288" t="s">
        <v>155</v>
      </c>
      <c r="C124" s="289" t="s">
        <v>40</v>
      </c>
      <c r="D124" s="292">
        <v>25</v>
      </c>
      <c r="E124" s="293"/>
      <c r="F124" s="293">
        <f t="shared" si="1"/>
        <v>0</v>
      </c>
    </row>
    <row r="125" spans="1:6" s="288" customFormat="1" x14ac:dyDescent="0.2">
      <c r="A125" s="291"/>
      <c r="C125" s="289"/>
      <c r="D125" s="292"/>
      <c r="E125" s="293"/>
      <c r="F125" s="293">
        <f t="shared" si="1"/>
        <v>0</v>
      </c>
    </row>
    <row r="126" spans="1:6" s="295" customFormat="1" ht="25.5" x14ac:dyDescent="0.2">
      <c r="A126" s="287" t="s">
        <v>27</v>
      </c>
      <c r="B126" s="288" t="s">
        <v>225</v>
      </c>
      <c r="C126" s="296"/>
      <c r="D126" s="292"/>
      <c r="E126" s="293"/>
      <c r="F126" s="293">
        <f t="shared" ref="F126:F127" si="2">D126*E126</f>
        <v>0</v>
      </c>
    </row>
    <row r="127" spans="1:6" s="295" customFormat="1" x14ac:dyDescent="0.2">
      <c r="A127" s="287"/>
      <c r="B127" s="288" t="s">
        <v>224</v>
      </c>
      <c r="C127" s="296" t="s">
        <v>40</v>
      </c>
      <c r="D127" s="292">
        <v>50</v>
      </c>
      <c r="E127" s="293"/>
      <c r="F127" s="293">
        <f t="shared" si="2"/>
        <v>0</v>
      </c>
    </row>
    <row r="128" spans="1:6" s="17" customFormat="1" x14ac:dyDescent="0.2">
      <c r="A128" s="15"/>
      <c r="B128" s="14"/>
      <c r="C128" s="46"/>
      <c r="D128" s="16"/>
      <c r="E128" s="30"/>
      <c r="F128" s="37"/>
    </row>
    <row r="129" spans="1:256" s="288" customFormat="1" ht="25.5" x14ac:dyDescent="0.2">
      <c r="A129" s="301" t="s">
        <v>28</v>
      </c>
      <c r="B129" s="288" t="s">
        <v>223</v>
      </c>
      <c r="C129" s="289"/>
      <c r="D129" s="302"/>
      <c r="E129" s="293"/>
      <c r="F129" s="293">
        <f t="shared" ref="F129:F130" si="3">D129*E129</f>
        <v>0</v>
      </c>
    </row>
    <row r="130" spans="1:256" s="288" customFormat="1" x14ac:dyDescent="0.2">
      <c r="B130" s="288" t="s">
        <v>222</v>
      </c>
      <c r="C130" s="289" t="s">
        <v>40</v>
      </c>
      <c r="D130" s="302">
        <v>500</v>
      </c>
      <c r="E130" s="293"/>
      <c r="F130" s="293">
        <f t="shared" si="3"/>
        <v>0</v>
      </c>
    </row>
    <row r="131" spans="1:256" s="299" customFormat="1" x14ac:dyDescent="0.2">
      <c r="A131" s="301"/>
      <c r="B131" s="304"/>
      <c r="C131" s="294"/>
      <c r="D131" s="292"/>
      <c r="E131" s="303"/>
      <c r="F131" s="303"/>
    </row>
    <row r="132" spans="1:256" s="17" customFormat="1" ht="63.75" x14ac:dyDescent="0.2">
      <c r="A132" s="15" t="s">
        <v>30</v>
      </c>
      <c r="B132" s="14" t="s">
        <v>1</v>
      </c>
      <c r="C132" s="38"/>
      <c r="D132" s="16"/>
      <c r="E132" s="30"/>
      <c r="F132" s="30"/>
    </row>
    <row r="133" spans="1:256" s="17" customFormat="1" x14ac:dyDescent="0.2">
      <c r="A133" s="15"/>
      <c r="B133" s="14" t="s">
        <v>75</v>
      </c>
      <c r="C133" s="38"/>
      <c r="D133" s="16"/>
      <c r="E133" s="30"/>
      <c r="F133" s="30"/>
    </row>
    <row r="134" spans="1:256" s="17" customFormat="1" x14ac:dyDescent="0.2">
      <c r="A134" s="15"/>
      <c r="B134" s="14" t="s">
        <v>58</v>
      </c>
      <c r="C134" s="38" t="s">
        <v>40</v>
      </c>
      <c r="D134" s="16">
        <v>40</v>
      </c>
      <c r="E134" s="30"/>
      <c r="F134" s="30">
        <f t="shared" ref="F134:F136" si="4">D134*E134</f>
        <v>0</v>
      </c>
    </row>
    <row r="135" spans="1:256" s="17" customFormat="1" x14ac:dyDescent="0.2">
      <c r="A135" s="15"/>
      <c r="B135" s="14" t="s">
        <v>12</v>
      </c>
      <c r="C135" s="38" t="s">
        <v>40</v>
      </c>
      <c r="D135" s="16">
        <v>120</v>
      </c>
      <c r="E135" s="30"/>
      <c r="F135" s="30">
        <f t="shared" si="4"/>
        <v>0</v>
      </c>
    </row>
    <row r="136" spans="1:256" s="17" customFormat="1" x14ac:dyDescent="0.2">
      <c r="A136" s="15"/>
      <c r="B136" s="14" t="s">
        <v>13</v>
      </c>
      <c r="C136" s="38" t="s">
        <v>40</v>
      </c>
      <c r="D136" s="16">
        <v>80</v>
      </c>
      <c r="E136" s="30"/>
      <c r="F136" s="30">
        <f t="shared" si="4"/>
        <v>0</v>
      </c>
    </row>
    <row r="137" spans="1:256" s="33" customFormat="1" x14ac:dyDescent="0.2">
      <c r="A137" s="41"/>
      <c r="B137" s="109"/>
      <c r="C137" s="45"/>
      <c r="D137" s="63"/>
      <c r="E137" s="30"/>
      <c r="F137" s="60"/>
    </row>
    <row r="138" spans="1:256" s="32" customFormat="1" ht="25.5" x14ac:dyDescent="0.2">
      <c r="A138" s="15" t="s">
        <v>31</v>
      </c>
      <c r="B138" s="14" t="s">
        <v>41</v>
      </c>
      <c r="C138" s="38" t="s">
        <v>42</v>
      </c>
      <c r="D138" s="16">
        <v>20</v>
      </c>
      <c r="E138" s="30"/>
      <c r="F138" s="30">
        <f>D138*E138</f>
        <v>0</v>
      </c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  <c r="DV138" s="17"/>
      <c r="DW138" s="17"/>
      <c r="DX138" s="17"/>
      <c r="DY138" s="17"/>
      <c r="DZ138" s="17"/>
      <c r="EA138" s="17"/>
      <c r="EB138" s="17"/>
      <c r="EC138" s="17"/>
      <c r="ED138" s="17"/>
      <c r="EE138" s="17"/>
      <c r="EF138" s="17"/>
      <c r="EG138" s="17"/>
      <c r="EH138" s="17"/>
      <c r="EI138" s="17"/>
      <c r="EJ138" s="17"/>
      <c r="EK138" s="17"/>
      <c r="EL138" s="17"/>
      <c r="EM138" s="17"/>
      <c r="EN138" s="17"/>
      <c r="EO138" s="17"/>
      <c r="EP138" s="17"/>
      <c r="EQ138" s="17"/>
      <c r="ER138" s="17"/>
      <c r="ES138" s="17"/>
      <c r="ET138" s="17"/>
      <c r="EU138" s="17"/>
      <c r="EV138" s="17"/>
      <c r="EW138" s="17"/>
      <c r="EX138" s="17"/>
      <c r="EY138" s="17"/>
      <c r="EZ138" s="17"/>
      <c r="FA138" s="17"/>
      <c r="FB138" s="17"/>
      <c r="FC138" s="17"/>
      <c r="FD138" s="17"/>
      <c r="FE138" s="17"/>
      <c r="FF138" s="17"/>
      <c r="FG138" s="17"/>
      <c r="FH138" s="17"/>
      <c r="FI138" s="17"/>
      <c r="FJ138" s="17"/>
      <c r="FK138" s="17"/>
      <c r="FL138" s="17"/>
      <c r="FM138" s="17"/>
      <c r="FN138" s="17"/>
      <c r="FO138" s="17"/>
      <c r="FP138" s="17"/>
      <c r="FQ138" s="17"/>
      <c r="FR138" s="17"/>
      <c r="FS138" s="17"/>
      <c r="FT138" s="17"/>
      <c r="FU138" s="17"/>
      <c r="FV138" s="17"/>
      <c r="FW138" s="17"/>
      <c r="FX138" s="17"/>
      <c r="FY138" s="17"/>
      <c r="FZ138" s="17"/>
      <c r="GA138" s="17"/>
      <c r="GB138" s="17"/>
      <c r="GC138" s="17"/>
      <c r="GD138" s="17"/>
      <c r="GE138" s="17"/>
      <c r="GF138" s="17"/>
      <c r="GG138" s="17"/>
      <c r="GH138" s="17"/>
      <c r="GI138" s="17"/>
      <c r="GJ138" s="17"/>
      <c r="GK138" s="17"/>
      <c r="GL138" s="17"/>
      <c r="GM138" s="17"/>
      <c r="GN138" s="17"/>
      <c r="GO138" s="17"/>
      <c r="GP138" s="17"/>
      <c r="GQ138" s="17"/>
      <c r="GR138" s="17"/>
      <c r="GS138" s="17"/>
      <c r="GT138" s="17"/>
      <c r="GU138" s="17"/>
      <c r="GV138" s="17"/>
      <c r="GW138" s="17"/>
      <c r="GX138" s="17"/>
      <c r="GY138" s="17"/>
      <c r="GZ138" s="17"/>
      <c r="HA138" s="17"/>
      <c r="HB138" s="17"/>
      <c r="HC138" s="17"/>
      <c r="HD138" s="17"/>
      <c r="HE138" s="17"/>
      <c r="HF138" s="17"/>
      <c r="HG138" s="17"/>
      <c r="HH138" s="17"/>
      <c r="HI138" s="17"/>
      <c r="HJ138" s="17"/>
      <c r="HK138" s="17"/>
      <c r="HL138" s="17"/>
      <c r="HM138" s="17"/>
      <c r="HN138" s="17"/>
      <c r="HO138" s="17"/>
      <c r="HP138" s="17"/>
      <c r="HQ138" s="17"/>
      <c r="HR138" s="17"/>
      <c r="HS138" s="17"/>
      <c r="HT138" s="17"/>
      <c r="HU138" s="17"/>
      <c r="HV138" s="17"/>
      <c r="HW138" s="17"/>
      <c r="HX138" s="17"/>
      <c r="HY138" s="17"/>
      <c r="HZ138" s="17"/>
      <c r="IA138" s="17"/>
      <c r="IB138" s="17"/>
      <c r="IC138" s="17"/>
      <c r="ID138" s="17"/>
      <c r="IE138" s="17"/>
      <c r="IF138" s="17"/>
      <c r="IG138" s="17"/>
      <c r="IH138" s="17"/>
      <c r="II138" s="17"/>
      <c r="IJ138" s="17"/>
      <c r="IK138" s="17"/>
      <c r="IL138" s="17"/>
      <c r="IM138" s="17"/>
      <c r="IN138" s="17"/>
      <c r="IO138" s="17"/>
      <c r="IP138" s="17"/>
      <c r="IQ138" s="17"/>
      <c r="IR138" s="17"/>
      <c r="IS138" s="17"/>
      <c r="IT138" s="17"/>
      <c r="IU138" s="17"/>
      <c r="IV138" s="17"/>
    </row>
    <row r="139" spans="1:256" s="32" customFormat="1" x14ac:dyDescent="0.2">
      <c r="A139" s="15"/>
      <c r="B139" s="14" t="s">
        <v>24</v>
      </c>
      <c r="C139" s="38"/>
      <c r="D139" s="16"/>
      <c r="E139" s="30"/>
      <c r="F139" s="30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  <c r="EM139" s="17"/>
      <c r="EN139" s="17"/>
      <c r="EO139" s="17"/>
      <c r="EP139" s="17"/>
      <c r="EQ139" s="17"/>
      <c r="ER139" s="17"/>
      <c r="ES139" s="17"/>
      <c r="ET139" s="17"/>
      <c r="EU139" s="17"/>
      <c r="EV139" s="17"/>
      <c r="EW139" s="17"/>
      <c r="EX139" s="17"/>
      <c r="EY139" s="17"/>
      <c r="EZ139" s="17"/>
      <c r="FA139" s="17"/>
      <c r="FB139" s="17"/>
      <c r="FC139" s="17"/>
      <c r="FD139" s="17"/>
      <c r="FE139" s="17"/>
      <c r="FF139" s="17"/>
      <c r="FG139" s="17"/>
      <c r="FH139" s="17"/>
      <c r="FI139" s="17"/>
      <c r="FJ139" s="17"/>
      <c r="FK139" s="17"/>
      <c r="FL139" s="17"/>
      <c r="FM139" s="17"/>
      <c r="FN139" s="17"/>
      <c r="FO139" s="17"/>
      <c r="FP139" s="17"/>
      <c r="FQ139" s="17"/>
      <c r="FR139" s="17"/>
      <c r="FS139" s="17"/>
      <c r="FT139" s="17"/>
      <c r="FU139" s="17"/>
      <c r="FV139" s="17"/>
      <c r="FW139" s="17"/>
      <c r="FX139" s="17"/>
      <c r="FY139" s="17"/>
      <c r="FZ139" s="17"/>
      <c r="GA139" s="17"/>
      <c r="GB139" s="17"/>
      <c r="GC139" s="17"/>
      <c r="GD139" s="17"/>
      <c r="GE139" s="17"/>
      <c r="GF139" s="17"/>
      <c r="GG139" s="17"/>
      <c r="GH139" s="17"/>
      <c r="GI139" s="17"/>
      <c r="GJ139" s="17"/>
      <c r="GK139" s="17"/>
      <c r="GL139" s="17"/>
      <c r="GM139" s="17"/>
      <c r="GN139" s="17"/>
      <c r="GO139" s="17"/>
      <c r="GP139" s="17"/>
      <c r="GQ139" s="17"/>
      <c r="GR139" s="17"/>
      <c r="GS139" s="17"/>
      <c r="GT139" s="17"/>
      <c r="GU139" s="17"/>
      <c r="GV139" s="17"/>
      <c r="GW139" s="17"/>
      <c r="GX139" s="17"/>
      <c r="GY139" s="17"/>
      <c r="GZ139" s="17"/>
      <c r="HA139" s="17"/>
      <c r="HB139" s="17"/>
      <c r="HC139" s="17"/>
      <c r="HD139" s="17"/>
      <c r="HE139" s="17"/>
      <c r="HF139" s="17"/>
      <c r="HG139" s="17"/>
      <c r="HH139" s="17"/>
      <c r="HI139" s="17"/>
      <c r="HJ139" s="17"/>
      <c r="HK139" s="17"/>
      <c r="HL139" s="17"/>
      <c r="HM139" s="17"/>
      <c r="HN139" s="17"/>
      <c r="HO139" s="17"/>
      <c r="HP139" s="17"/>
      <c r="HQ139" s="17"/>
      <c r="HR139" s="17"/>
      <c r="HS139" s="17"/>
      <c r="HT139" s="17"/>
      <c r="HU139" s="17"/>
      <c r="HV139" s="17"/>
      <c r="HW139" s="17"/>
      <c r="HX139" s="17"/>
      <c r="HY139" s="17"/>
      <c r="HZ139" s="17"/>
      <c r="IA139" s="17"/>
      <c r="IB139" s="17"/>
      <c r="IC139" s="17"/>
      <c r="ID139" s="17"/>
      <c r="IE139" s="17"/>
      <c r="IF139" s="17"/>
      <c r="IG139" s="17"/>
      <c r="IH139" s="17"/>
      <c r="II139" s="17"/>
      <c r="IJ139" s="17"/>
      <c r="IK139" s="17"/>
      <c r="IL139" s="17"/>
      <c r="IM139" s="17"/>
      <c r="IN139" s="17"/>
      <c r="IO139" s="17"/>
      <c r="IP139" s="17"/>
      <c r="IQ139" s="17"/>
      <c r="IR139" s="17"/>
      <c r="IS139" s="17"/>
      <c r="IT139" s="17"/>
      <c r="IU139" s="17"/>
      <c r="IV139" s="17"/>
    </row>
    <row r="140" spans="1:256" s="32" customFormat="1" ht="25.5" x14ac:dyDescent="0.2">
      <c r="A140" s="15" t="s">
        <v>17</v>
      </c>
      <c r="B140" s="14" t="s">
        <v>102</v>
      </c>
      <c r="C140" s="38"/>
      <c r="D140" s="16"/>
      <c r="E140" s="30"/>
      <c r="F140" s="159"/>
      <c r="G140" s="98"/>
      <c r="J140" s="15"/>
    </row>
    <row r="141" spans="1:256" s="32" customFormat="1" x14ac:dyDescent="0.2">
      <c r="A141" s="15"/>
      <c r="B141" s="14" t="s">
        <v>101</v>
      </c>
      <c r="C141" s="38"/>
      <c r="D141" s="16"/>
      <c r="E141" s="30"/>
      <c r="F141" s="159"/>
      <c r="G141" s="98"/>
      <c r="J141" s="15"/>
    </row>
    <row r="142" spans="1:256" s="32" customFormat="1" x14ac:dyDescent="0.2">
      <c r="A142" s="15"/>
      <c r="B142" s="14" t="s">
        <v>103</v>
      </c>
      <c r="C142" s="38" t="s">
        <v>40</v>
      </c>
      <c r="D142" s="16">
        <v>7</v>
      </c>
      <c r="E142" s="30"/>
      <c r="F142" s="159">
        <f>D142*E142</f>
        <v>0</v>
      </c>
      <c r="G142" s="98"/>
      <c r="J142" s="15"/>
    </row>
    <row r="143" spans="1:256" s="32" customFormat="1" x14ac:dyDescent="0.2">
      <c r="A143" s="15"/>
      <c r="B143" s="14"/>
      <c r="C143" s="38"/>
      <c r="D143" s="16"/>
      <c r="E143" s="30"/>
      <c r="F143" s="159"/>
      <c r="G143" s="98"/>
      <c r="J143" s="15"/>
    </row>
    <row r="144" spans="1:256" s="17" customFormat="1" ht="38.25" x14ac:dyDescent="0.2">
      <c r="A144" s="15" t="s">
        <v>18</v>
      </c>
      <c r="B144" s="14" t="s">
        <v>163</v>
      </c>
      <c r="C144" s="38"/>
      <c r="D144" s="16"/>
      <c r="E144" s="30"/>
      <c r="F144" s="30"/>
    </row>
    <row r="145" spans="1:256" s="17" customFormat="1" x14ac:dyDescent="0.2">
      <c r="A145" s="15"/>
      <c r="B145" s="14" t="s">
        <v>7</v>
      </c>
      <c r="C145" s="38" t="s">
        <v>40</v>
      </c>
      <c r="D145" s="16">
        <v>1500</v>
      </c>
      <c r="E145" s="30"/>
      <c r="F145" s="30">
        <f>D145*E145</f>
        <v>0</v>
      </c>
    </row>
    <row r="146" spans="1:256" s="17" customFormat="1" x14ac:dyDescent="0.2">
      <c r="A146" s="15"/>
      <c r="B146" s="14" t="s">
        <v>24</v>
      </c>
      <c r="C146" s="38"/>
      <c r="D146" s="16"/>
      <c r="E146" s="30"/>
      <c r="F146" s="30"/>
    </row>
    <row r="147" spans="1:256" s="17" customFormat="1" ht="38.25" x14ac:dyDescent="0.2">
      <c r="A147" s="15" t="s">
        <v>19</v>
      </c>
      <c r="B147" s="14" t="s">
        <v>166</v>
      </c>
      <c r="C147" s="38"/>
      <c r="D147" s="16"/>
      <c r="E147" s="30"/>
      <c r="F147" s="30"/>
    </row>
    <row r="148" spans="1:256" s="17" customFormat="1" x14ac:dyDescent="0.2">
      <c r="A148" s="15"/>
      <c r="B148" s="14" t="s">
        <v>64</v>
      </c>
      <c r="C148" s="38" t="s">
        <v>40</v>
      </c>
      <c r="D148" s="16">
        <v>1100</v>
      </c>
      <c r="E148" s="30"/>
      <c r="F148" s="30">
        <f>D148*E148</f>
        <v>0</v>
      </c>
    </row>
    <row r="149" spans="1:256" s="17" customFormat="1" x14ac:dyDescent="0.2">
      <c r="A149" s="15"/>
      <c r="B149" s="14" t="s">
        <v>24</v>
      </c>
      <c r="C149" s="38"/>
      <c r="D149" s="16"/>
      <c r="E149" s="30"/>
      <c r="F149" s="30"/>
    </row>
    <row r="150" spans="1:256" s="17" customFormat="1" ht="52.5" customHeight="1" x14ac:dyDescent="0.2">
      <c r="A150" s="170" t="s">
        <v>20</v>
      </c>
      <c r="B150" s="164" t="s">
        <v>104</v>
      </c>
      <c r="C150" s="171"/>
      <c r="D150" s="163"/>
      <c r="E150" s="163"/>
      <c r="F150" s="163"/>
      <c r="G150" s="261"/>
      <c r="H150" s="261"/>
      <c r="I150" s="261"/>
      <c r="J150" s="261"/>
      <c r="K150" s="261"/>
      <c r="L150" s="261"/>
      <c r="M150" s="261"/>
      <c r="N150" s="261"/>
      <c r="O150" s="261"/>
      <c r="P150" s="261"/>
      <c r="Q150" s="261"/>
      <c r="R150" s="261"/>
      <c r="S150" s="261"/>
      <c r="T150" s="261"/>
      <c r="U150" s="261"/>
      <c r="V150" s="261"/>
      <c r="W150" s="261"/>
      <c r="X150" s="261"/>
      <c r="Y150" s="261"/>
      <c r="Z150" s="261"/>
      <c r="AA150" s="261"/>
      <c r="AB150" s="261"/>
      <c r="AC150" s="261"/>
      <c r="AD150" s="261"/>
      <c r="AE150" s="261"/>
      <c r="AF150" s="261"/>
      <c r="AG150" s="261"/>
      <c r="AH150" s="261"/>
      <c r="AI150" s="261"/>
      <c r="AJ150" s="261"/>
      <c r="AK150" s="261"/>
      <c r="AL150" s="261"/>
      <c r="AM150" s="261"/>
      <c r="AN150" s="261"/>
      <c r="AO150" s="261"/>
      <c r="AP150" s="261"/>
      <c r="AQ150" s="261"/>
      <c r="AR150" s="261"/>
      <c r="AS150" s="261"/>
      <c r="AT150" s="261"/>
      <c r="AU150" s="261"/>
      <c r="AV150" s="261"/>
      <c r="AW150" s="261"/>
      <c r="AX150" s="261"/>
      <c r="AY150" s="261"/>
      <c r="AZ150" s="261"/>
      <c r="BA150" s="261"/>
      <c r="BB150" s="261"/>
      <c r="BC150" s="261"/>
      <c r="BD150" s="261"/>
      <c r="BE150" s="261"/>
      <c r="BF150" s="261"/>
      <c r="BG150" s="261"/>
      <c r="BH150" s="261"/>
      <c r="BI150" s="261"/>
      <c r="BJ150" s="261"/>
      <c r="BK150" s="261"/>
      <c r="BL150" s="261"/>
      <c r="BM150" s="261"/>
      <c r="BN150" s="261"/>
      <c r="BO150" s="261"/>
      <c r="BP150" s="261"/>
      <c r="BQ150" s="261"/>
      <c r="BR150" s="261"/>
      <c r="BS150" s="261"/>
      <c r="BT150" s="261"/>
      <c r="BU150" s="261"/>
      <c r="BV150" s="261"/>
      <c r="BW150" s="261"/>
      <c r="BX150" s="261"/>
      <c r="BY150" s="261"/>
      <c r="BZ150" s="261"/>
      <c r="CA150" s="261"/>
      <c r="CB150" s="261"/>
      <c r="CC150" s="261"/>
      <c r="CD150" s="261"/>
      <c r="CE150" s="261"/>
      <c r="CF150" s="261"/>
      <c r="CG150" s="261"/>
      <c r="CH150" s="261"/>
      <c r="CI150" s="261"/>
      <c r="CJ150" s="261"/>
      <c r="CK150" s="261"/>
      <c r="CL150" s="261"/>
      <c r="CM150" s="261"/>
      <c r="CN150" s="261"/>
      <c r="CO150" s="261"/>
      <c r="CP150" s="261"/>
      <c r="CQ150" s="261"/>
      <c r="CR150" s="261"/>
      <c r="CS150" s="261"/>
      <c r="CT150" s="261"/>
      <c r="CU150" s="261"/>
      <c r="CV150" s="261"/>
      <c r="CW150" s="261"/>
      <c r="CX150" s="261"/>
      <c r="CY150" s="261"/>
      <c r="CZ150" s="261"/>
      <c r="DA150" s="261"/>
      <c r="DB150" s="261"/>
      <c r="DC150" s="261"/>
      <c r="DD150" s="261"/>
      <c r="DE150" s="261"/>
      <c r="DF150" s="261"/>
      <c r="DG150" s="261"/>
      <c r="DH150" s="261"/>
      <c r="DI150" s="261"/>
      <c r="DJ150" s="261"/>
      <c r="DK150" s="261"/>
      <c r="DL150" s="261"/>
      <c r="DM150" s="261"/>
      <c r="DN150" s="261"/>
      <c r="DO150" s="261"/>
      <c r="DP150" s="261"/>
      <c r="DQ150" s="261"/>
      <c r="DR150" s="261"/>
      <c r="DS150" s="261"/>
      <c r="DT150" s="261"/>
      <c r="DU150" s="261"/>
      <c r="DV150" s="261"/>
      <c r="DW150" s="261"/>
      <c r="DX150" s="261"/>
      <c r="DY150" s="261"/>
      <c r="DZ150" s="261"/>
      <c r="EA150" s="261"/>
      <c r="EB150" s="261"/>
      <c r="EC150" s="261"/>
      <c r="ED150" s="261"/>
      <c r="EE150" s="261"/>
      <c r="EF150" s="261"/>
      <c r="EG150" s="261"/>
      <c r="EH150" s="261"/>
      <c r="EI150" s="261"/>
      <c r="EJ150" s="261"/>
      <c r="EK150" s="261"/>
      <c r="EL150" s="261"/>
      <c r="EM150" s="261"/>
      <c r="EN150" s="261"/>
      <c r="EO150" s="261"/>
      <c r="EP150" s="261"/>
      <c r="EQ150" s="261"/>
      <c r="ER150" s="261"/>
      <c r="ES150" s="261"/>
      <c r="ET150" s="261"/>
      <c r="EU150" s="261"/>
      <c r="EV150" s="261"/>
      <c r="EW150" s="261"/>
      <c r="EX150" s="261"/>
      <c r="EY150" s="261"/>
      <c r="EZ150" s="261"/>
      <c r="FA150" s="261"/>
      <c r="FB150" s="261"/>
      <c r="FC150" s="261"/>
      <c r="FD150" s="261"/>
      <c r="FE150" s="261"/>
      <c r="FF150" s="261"/>
      <c r="FG150" s="261"/>
      <c r="FH150" s="261"/>
      <c r="FI150" s="261"/>
      <c r="FJ150" s="261"/>
      <c r="FK150" s="261"/>
      <c r="FL150" s="261"/>
      <c r="FM150" s="261"/>
      <c r="FN150" s="261"/>
      <c r="FO150" s="261"/>
      <c r="FP150" s="261"/>
      <c r="FQ150" s="261"/>
      <c r="FR150" s="261"/>
      <c r="FS150" s="261"/>
      <c r="FT150" s="261"/>
      <c r="FU150" s="261"/>
      <c r="FV150" s="261"/>
      <c r="FW150" s="261"/>
      <c r="FX150" s="261"/>
      <c r="FY150" s="261"/>
      <c r="FZ150" s="261"/>
      <c r="GA150" s="261"/>
      <c r="GB150" s="261"/>
      <c r="GC150" s="261"/>
      <c r="GD150" s="261"/>
      <c r="GE150" s="261"/>
      <c r="GF150" s="261"/>
      <c r="GG150" s="261"/>
      <c r="GH150" s="261"/>
      <c r="GI150" s="261"/>
      <c r="GJ150" s="261"/>
      <c r="GK150" s="261"/>
      <c r="GL150" s="261"/>
      <c r="GM150" s="261"/>
      <c r="GN150" s="261"/>
      <c r="GO150" s="261"/>
      <c r="GP150" s="261"/>
      <c r="GQ150" s="261"/>
      <c r="GR150" s="261"/>
      <c r="GS150" s="261"/>
      <c r="GT150" s="261"/>
      <c r="GU150" s="261"/>
      <c r="GV150" s="261"/>
      <c r="GW150" s="261"/>
      <c r="GX150" s="261"/>
      <c r="GY150" s="261"/>
      <c r="GZ150" s="261"/>
      <c r="HA150" s="261"/>
      <c r="HB150" s="261"/>
      <c r="HC150" s="261"/>
      <c r="HD150" s="261"/>
      <c r="HE150" s="261"/>
      <c r="HF150" s="261"/>
      <c r="HG150" s="261"/>
      <c r="HH150" s="261"/>
      <c r="HI150" s="261"/>
      <c r="HJ150" s="261"/>
      <c r="HK150" s="261"/>
      <c r="HL150" s="261"/>
      <c r="HM150" s="261"/>
      <c r="HN150" s="261"/>
      <c r="HO150" s="261"/>
      <c r="HP150" s="261"/>
      <c r="HQ150" s="261"/>
      <c r="HR150" s="261"/>
      <c r="HS150" s="261"/>
      <c r="HT150" s="261"/>
      <c r="HU150" s="261"/>
      <c r="HV150" s="261"/>
      <c r="HW150" s="261"/>
      <c r="HX150" s="261"/>
      <c r="HY150" s="261"/>
      <c r="HZ150" s="261"/>
      <c r="IA150" s="261"/>
      <c r="IB150" s="261"/>
      <c r="IC150" s="261"/>
      <c r="ID150" s="261"/>
      <c r="IE150" s="261"/>
      <c r="IF150" s="261"/>
      <c r="IG150" s="261"/>
      <c r="IH150" s="261"/>
      <c r="II150" s="261"/>
      <c r="IJ150" s="261"/>
      <c r="IK150" s="261"/>
      <c r="IL150" s="261"/>
      <c r="IM150" s="261"/>
      <c r="IN150" s="261"/>
      <c r="IO150" s="261"/>
      <c r="IP150" s="261"/>
      <c r="IQ150" s="261"/>
      <c r="IR150" s="261"/>
      <c r="IS150" s="261"/>
      <c r="IT150" s="261"/>
      <c r="IU150" s="261"/>
      <c r="IV150" s="261"/>
    </row>
    <row r="151" spans="1:256" s="17" customFormat="1" x14ac:dyDescent="0.2">
      <c r="A151" s="170"/>
      <c r="B151" s="164" t="s">
        <v>43</v>
      </c>
      <c r="C151" s="171" t="s">
        <v>10</v>
      </c>
      <c r="D151" s="163">
        <v>60</v>
      </c>
      <c r="E151" s="206"/>
      <c r="F151" s="163">
        <f>D151*E151</f>
        <v>0</v>
      </c>
    </row>
    <row r="152" spans="1:256" s="17" customFormat="1" x14ac:dyDescent="0.2">
      <c r="A152" s="170"/>
      <c r="B152" s="164" t="s">
        <v>105</v>
      </c>
      <c r="C152" s="171" t="s">
        <v>10</v>
      </c>
      <c r="D152" s="163">
        <v>30</v>
      </c>
      <c r="E152" s="206"/>
      <c r="F152" s="163">
        <f>D152*E152</f>
        <v>0</v>
      </c>
    </row>
    <row r="153" spans="1:256" s="17" customFormat="1" x14ac:dyDescent="0.2">
      <c r="A153" s="170"/>
      <c r="B153" s="164" t="s">
        <v>82</v>
      </c>
      <c r="C153" s="171" t="s">
        <v>10</v>
      </c>
      <c r="D153" s="163">
        <v>12</v>
      </c>
      <c r="E153" s="206"/>
      <c r="F153" s="163">
        <f>D153*E153</f>
        <v>0</v>
      </c>
    </row>
    <row r="154" spans="1:256" s="32" customFormat="1" x14ac:dyDescent="0.2">
      <c r="A154" s="15"/>
      <c r="B154" s="14"/>
      <c r="C154" s="38"/>
      <c r="D154" s="16"/>
      <c r="E154" s="30"/>
      <c r="F154" s="159"/>
      <c r="G154" s="98"/>
      <c r="J154" s="15"/>
    </row>
    <row r="155" spans="1:256" s="32" customFormat="1" ht="51" x14ac:dyDescent="0.2">
      <c r="A155" s="15" t="s">
        <v>32</v>
      </c>
      <c r="B155" s="14" t="s">
        <v>106</v>
      </c>
      <c r="C155" s="38" t="s">
        <v>10</v>
      </c>
      <c r="D155" s="16">
        <v>1</v>
      </c>
      <c r="E155" s="30"/>
      <c r="F155" s="30">
        <f>D155*E155</f>
        <v>0</v>
      </c>
      <c r="G155" s="98"/>
      <c r="J155" s="15"/>
    </row>
    <row r="156" spans="1:256" s="32" customFormat="1" x14ac:dyDescent="0.2">
      <c r="A156" s="15"/>
      <c r="B156" s="14"/>
      <c r="C156" s="38"/>
      <c r="D156" s="16"/>
      <c r="E156" s="30"/>
      <c r="F156" s="30"/>
      <c r="G156" s="98"/>
      <c r="J156" s="15"/>
    </row>
    <row r="157" spans="1:256" s="32" customFormat="1" ht="51" x14ac:dyDescent="0.2">
      <c r="A157" s="15" t="s">
        <v>2</v>
      </c>
      <c r="B157" s="14" t="s">
        <v>107</v>
      </c>
      <c r="C157" s="38" t="s">
        <v>10</v>
      </c>
      <c r="D157" s="16">
        <v>1</v>
      </c>
      <c r="E157" s="30"/>
      <c r="F157" s="30">
        <f>D157*E157</f>
        <v>0</v>
      </c>
      <c r="G157" s="98"/>
      <c r="J157" s="15"/>
    </row>
    <row r="158" spans="1:256" s="32" customFormat="1" x14ac:dyDescent="0.2">
      <c r="A158" s="15"/>
      <c r="B158" s="14"/>
      <c r="C158" s="38"/>
      <c r="D158" s="16"/>
      <c r="E158" s="30"/>
      <c r="F158" s="30"/>
      <c r="G158" s="98"/>
      <c r="J158" s="15"/>
    </row>
    <row r="159" spans="1:256" s="17" customFormat="1" ht="27" customHeight="1" x14ac:dyDescent="0.2">
      <c r="A159" s="15" t="s">
        <v>33</v>
      </c>
      <c r="B159" s="14" t="s">
        <v>108</v>
      </c>
      <c r="C159" s="131"/>
      <c r="D159" s="16"/>
      <c r="E159" s="37"/>
      <c r="F159" s="30"/>
    </row>
    <row r="160" spans="1:256" s="17" customFormat="1" ht="25.5" x14ac:dyDescent="0.2">
      <c r="A160" s="15"/>
      <c r="B160" s="14" t="s">
        <v>109</v>
      </c>
      <c r="C160" s="207"/>
      <c r="D160" s="16"/>
      <c r="E160" s="37"/>
      <c r="F160" s="30"/>
    </row>
    <row r="161" spans="1:256" s="17" customFormat="1" x14ac:dyDescent="0.2">
      <c r="A161" s="15"/>
      <c r="B161" s="14" t="s">
        <v>110</v>
      </c>
      <c r="C161" s="131" t="s">
        <v>10</v>
      </c>
      <c r="D161" s="16">
        <v>35</v>
      </c>
      <c r="E161" s="37"/>
      <c r="F161" s="30">
        <f>D161*E161</f>
        <v>0</v>
      </c>
    </row>
    <row r="162" spans="1:256" s="17" customFormat="1" x14ac:dyDescent="0.2">
      <c r="A162" s="15"/>
      <c r="B162" s="14" t="s">
        <v>111</v>
      </c>
      <c r="C162" s="131" t="s">
        <v>10</v>
      </c>
      <c r="D162" s="16">
        <v>80</v>
      </c>
      <c r="E162" s="37"/>
      <c r="F162" s="30">
        <f>D162*E162</f>
        <v>0</v>
      </c>
    </row>
    <row r="163" spans="1:256" s="32" customFormat="1" x14ac:dyDescent="0.2">
      <c r="A163" s="15"/>
      <c r="B163" s="14"/>
      <c r="C163" s="38"/>
      <c r="D163" s="16"/>
      <c r="E163" s="30"/>
      <c r="F163" s="159"/>
      <c r="G163" s="98"/>
      <c r="J163" s="262"/>
    </row>
    <row r="164" spans="1:256" s="17" customFormat="1" ht="25.5" x14ac:dyDescent="0.2">
      <c r="A164" s="15" t="s">
        <v>3</v>
      </c>
      <c r="B164" s="14" t="s">
        <v>112</v>
      </c>
      <c r="C164" s="131"/>
      <c r="D164" s="16"/>
      <c r="E164" s="37"/>
      <c r="F164" s="30"/>
    </row>
    <row r="165" spans="1:256" s="17" customFormat="1" x14ac:dyDescent="0.2">
      <c r="A165" s="15"/>
      <c r="B165" s="14" t="s">
        <v>113</v>
      </c>
      <c r="C165" s="207"/>
      <c r="D165" s="16"/>
      <c r="E165" s="37"/>
      <c r="F165" s="30"/>
    </row>
    <row r="166" spans="1:256" s="17" customFormat="1" x14ac:dyDescent="0.2">
      <c r="A166" s="15"/>
      <c r="B166" s="14" t="s">
        <v>114</v>
      </c>
      <c r="C166" s="131" t="s">
        <v>10</v>
      </c>
      <c r="D166" s="16">
        <v>4</v>
      </c>
      <c r="E166" s="37"/>
      <c r="F166" s="30">
        <f>D166*E166</f>
        <v>0</v>
      </c>
    </row>
    <row r="167" spans="1:256" s="17" customFormat="1" x14ac:dyDescent="0.2">
      <c r="A167" s="15"/>
      <c r="B167" s="14"/>
      <c r="C167" s="131"/>
      <c r="D167" s="16"/>
      <c r="E167" s="37"/>
      <c r="F167" s="30"/>
    </row>
    <row r="168" spans="1:256" s="32" customFormat="1" ht="38.25" customHeight="1" x14ac:dyDescent="0.2">
      <c r="A168" s="15" t="s">
        <v>59</v>
      </c>
      <c r="B168" s="14" t="s">
        <v>242</v>
      </c>
      <c r="C168" s="38"/>
      <c r="D168" s="16"/>
      <c r="E168" s="30"/>
      <c r="F168" s="159"/>
      <c r="G168" s="98"/>
      <c r="J168" s="15"/>
    </row>
    <row r="169" spans="1:256" s="32" customFormat="1" x14ac:dyDescent="0.2">
      <c r="A169" s="15"/>
      <c r="B169" s="14" t="s">
        <v>198</v>
      </c>
      <c r="C169" s="38" t="s">
        <v>10</v>
      </c>
      <c r="D169" s="16">
        <v>15</v>
      </c>
      <c r="E169" s="30"/>
      <c r="F169" s="159">
        <f>D169*E169</f>
        <v>0</v>
      </c>
      <c r="G169" s="98"/>
      <c r="J169" s="15"/>
    </row>
    <row r="170" spans="1:256" s="32" customFormat="1" x14ac:dyDescent="0.2">
      <c r="A170" s="15"/>
      <c r="B170" s="14"/>
      <c r="C170" s="38"/>
      <c r="D170" s="16"/>
      <c r="E170" s="30"/>
      <c r="F170" s="159"/>
      <c r="G170" s="98"/>
      <c r="J170" s="15"/>
    </row>
    <row r="171" spans="1:256" s="32" customFormat="1" x14ac:dyDescent="0.2">
      <c r="A171" s="15" t="s">
        <v>60</v>
      </c>
      <c r="B171" s="263" t="s">
        <v>115</v>
      </c>
      <c r="C171" s="38"/>
      <c r="D171" s="16"/>
      <c r="E171" s="30"/>
      <c r="F171" s="159"/>
      <c r="G171" s="98"/>
      <c r="J171" s="15"/>
    </row>
    <row r="172" spans="1:256" s="32" customFormat="1" x14ac:dyDescent="0.2">
      <c r="A172" s="15"/>
      <c r="B172" s="14" t="s">
        <v>11</v>
      </c>
      <c r="C172" s="38" t="s">
        <v>10</v>
      </c>
      <c r="D172" s="16">
        <v>3</v>
      </c>
      <c r="E172" s="30"/>
      <c r="F172" s="159">
        <f>D172*E172</f>
        <v>0</v>
      </c>
      <c r="G172" s="98"/>
      <c r="J172" s="262"/>
    </row>
    <row r="173" spans="1:256" s="17" customFormat="1" x14ac:dyDescent="0.2">
      <c r="A173" s="15"/>
      <c r="B173" s="14"/>
      <c r="C173" s="38"/>
      <c r="D173" s="16"/>
      <c r="E173" s="145"/>
      <c r="F173" s="150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  <c r="CV173" s="32"/>
      <c r="CW173" s="32"/>
      <c r="CX173" s="32"/>
      <c r="CY173" s="32"/>
      <c r="CZ173" s="32"/>
      <c r="DA173" s="32"/>
      <c r="DB173" s="32"/>
      <c r="DC173" s="32"/>
      <c r="DD173" s="32"/>
      <c r="DE173" s="32"/>
      <c r="DF173" s="32"/>
      <c r="DG173" s="32"/>
      <c r="DH173" s="32"/>
      <c r="DI173" s="32"/>
      <c r="DJ173" s="32"/>
      <c r="DK173" s="32"/>
      <c r="DL173" s="32"/>
      <c r="DM173" s="32"/>
      <c r="DN173" s="32"/>
      <c r="DO173" s="32"/>
      <c r="DP173" s="32"/>
      <c r="DQ173" s="32"/>
      <c r="DR173" s="32"/>
      <c r="DS173" s="32"/>
      <c r="DT173" s="32"/>
      <c r="DU173" s="32"/>
      <c r="DV173" s="32"/>
      <c r="DW173" s="32"/>
      <c r="DX173" s="32"/>
      <c r="DY173" s="32"/>
      <c r="DZ173" s="32"/>
      <c r="EA173" s="32"/>
      <c r="EB173" s="32"/>
      <c r="EC173" s="32"/>
      <c r="ED173" s="32"/>
      <c r="EE173" s="32"/>
      <c r="EF173" s="32"/>
      <c r="EG173" s="32"/>
      <c r="EH173" s="32"/>
      <c r="EI173" s="32"/>
      <c r="EJ173" s="32"/>
      <c r="EK173" s="32"/>
      <c r="EL173" s="32"/>
      <c r="EM173" s="32"/>
      <c r="EN173" s="32"/>
      <c r="EO173" s="32"/>
      <c r="EP173" s="32"/>
      <c r="EQ173" s="32"/>
      <c r="ER173" s="32"/>
      <c r="ES173" s="32"/>
      <c r="ET173" s="32"/>
      <c r="EU173" s="32"/>
      <c r="EV173" s="32"/>
      <c r="EW173" s="32"/>
      <c r="EX173" s="32"/>
      <c r="EY173" s="32"/>
      <c r="EZ173" s="32"/>
      <c r="FA173" s="32"/>
      <c r="FB173" s="32"/>
      <c r="FC173" s="32"/>
      <c r="FD173" s="32"/>
      <c r="FE173" s="32"/>
      <c r="FF173" s="32"/>
      <c r="FG173" s="32"/>
      <c r="FH173" s="32"/>
      <c r="FI173" s="32"/>
      <c r="FJ173" s="32"/>
      <c r="FK173" s="32"/>
      <c r="FL173" s="32"/>
      <c r="FM173" s="32"/>
      <c r="FN173" s="32"/>
      <c r="FO173" s="32"/>
      <c r="FP173" s="32"/>
      <c r="FQ173" s="32"/>
      <c r="FR173" s="32"/>
      <c r="FS173" s="32"/>
      <c r="FT173" s="32"/>
      <c r="FU173" s="32"/>
      <c r="FV173" s="32"/>
      <c r="FW173" s="32"/>
      <c r="FX173" s="32"/>
      <c r="FY173" s="32"/>
      <c r="FZ173" s="32"/>
      <c r="GA173" s="32"/>
      <c r="GB173" s="32"/>
      <c r="GC173" s="32"/>
      <c r="GD173" s="32"/>
      <c r="GE173" s="32"/>
      <c r="GF173" s="32"/>
      <c r="GG173" s="32"/>
      <c r="GH173" s="32"/>
      <c r="GI173" s="32"/>
      <c r="GJ173" s="32"/>
      <c r="GK173" s="32"/>
      <c r="GL173" s="32"/>
      <c r="GM173" s="32"/>
      <c r="GN173" s="32"/>
      <c r="GO173" s="32"/>
      <c r="GP173" s="32"/>
      <c r="GQ173" s="32"/>
      <c r="GR173" s="32"/>
      <c r="GS173" s="32"/>
      <c r="GT173" s="32"/>
      <c r="GU173" s="32"/>
      <c r="GV173" s="32"/>
      <c r="GW173" s="32"/>
      <c r="GX173" s="32"/>
      <c r="GY173" s="32"/>
      <c r="GZ173" s="32"/>
      <c r="HA173" s="32"/>
      <c r="HB173" s="32"/>
      <c r="HC173" s="32"/>
      <c r="HD173" s="32"/>
      <c r="HE173" s="32"/>
      <c r="HF173" s="32"/>
      <c r="HG173" s="32"/>
      <c r="HH173" s="32"/>
      <c r="HI173" s="32"/>
      <c r="HJ173" s="32"/>
      <c r="HK173" s="32"/>
      <c r="HL173" s="32"/>
      <c r="HM173" s="32"/>
      <c r="HN173" s="32"/>
      <c r="HO173" s="32"/>
      <c r="HP173" s="32"/>
      <c r="HQ173" s="32"/>
      <c r="HR173" s="32"/>
      <c r="HS173" s="32"/>
      <c r="HT173" s="32"/>
      <c r="HU173" s="32"/>
      <c r="HV173" s="32"/>
      <c r="HW173" s="32"/>
      <c r="HX173" s="32"/>
      <c r="HY173" s="32"/>
      <c r="HZ173" s="32"/>
      <c r="IA173" s="32"/>
      <c r="IB173" s="32"/>
      <c r="IC173" s="32"/>
      <c r="ID173" s="32"/>
      <c r="IE173" s="32"/>
      <c r="IF173" s="32"/>
      <c r="IG173" s="32"/>
      <c r="IH173" s="32"/>
      <c r="II173" s="32"/>
      <c r="IJ173" s="32"/>
      <c r="IK173" s="32"/>
      <c r="IL173" s="32"/>
      <c r="IM173" s="32"/>
      <c r="IN173" s="32"/>
      <c r="IO173" s="32"/>
      <c r="IP173" s="32"/>
      <c r="IQ173" s="32"/>
      <c r="IR173" s="32"/>
      <c r="IS173" s="32"/>
      <c r="IT173" s="32"/>
      <c r="IU173" s="32"/>
      <c r="IV173" s="32"/>
    </row>
    <row r="174" spans="1:256" s="299" customFormat="1" x14ac:dyDescent="0.2">
      <c r="A174" s="287" t="s">
        <v>34</v>
      </c>
      <c r="B174" s="288" t="s">
        <v>200</v>
      </c>
      <c r="C174" s="297"/>
      <c r="D174" s="298"/>
      <c r="E174" s="293">
        <v>0</v>
      </c>
      <c r="F174" s="293">
        <f t="shared" ref="F174:F176" si="5">D174*E174</f>
        <v>0</v>
      </c>
    </row>
    <row r="175" spans="1:256" s="299" customFormat="1" x14ac:dyDescent="0.2">
      <c r="A175" s="287"/>
      <c r="B175" s="14" t="s">
        <v>113</v>
      </c>
      <c r="C175" s="297"/>
      <c r="D175" s="298"/>
      <c r="E175" s="293">
        <v>0</v>
      </c>
      <c r="F175" s="293">
        <f t="shared" si="5"/>
        <v>0</v>
      </c>
    </row>
    <row r="176" spans="1:256" s="299" customFormat="1" x14ac:dyDescent="0.2">
      <c r="A176" s="287"/>
      <c r="B176" s="288" t="s">
        <v>199</v>
      </c>
      <c r="C176" s="297" t="s">
        <v>10</v>
      </c>
      <c r="D176" s="298">
        <v>5</v>
      </c>
      <c r="E176" s="293"/>
      <c r="F176" s="293">
        <f t="shared" si="5"/>
        <v>0</v>
      </c>
    </row>
    <row r="177" spans="1:256" s="299" customFormat="1" x14ac:dyDescent="0.2">
      <c r="A177" s="287"/>
      <c r="B177" s="288"/>
      <c r="C177" s="297"/>
      <c r="D177" s="298"/>
      <c r="E177" s="293"/>
      <c r="F177" s="293"/>
    </row>
    <row r="178" spans="1:256" s="17" customFormat="1" ht="25.5" x14ac:dyDescent="0.2">
      <c r="A178" s="15" t="s">
        <v>35</v>
      </c>
      <c r="B178" s="14" t="s">
        <v>45</v>
      </c>
      <c r="C178" s="38"/>
      <c r="D178" s="16"/>
      <c r="E178" s="30"/>
      <c r="F178" s="30"/>
    </row>
    <row r="179" spans="1:256" s="17" customFormat="1" x14ac:dyDescent="0.2">
      <c r="A179" s="15"/>
      <c r="B179" s="14" t="s">
        <v>46</v>
      </c>
      <c r="C179" s="38" t="s">
        <v>10</v>
      </c>
      <c r="D179" s="16">
        <v>10</v>
      </c>
      <c r="E179" s="30"/>
      <c r="F179" s="30">
        <f>D179*E179</f>
        <v>0</v>
      </c>
    </row>
    <row r="180" spans="1:256" s="17" customFormat="1" x14ac:dyDescent="0.2">
      <c r="A180" s="41"/>
      <c r="B180" s="109"/>
      <c r="C180" s="45"/>
      <c r="D180" s="63"/>
      <c r="E180" s="30"/>
      <c r="F180" s="37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33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  <c r="BZ180" s="33"/>
      <c r="CA180" s="33"/>
      <c r="CB180" s="33"/>
      <c r="CC180" s="33"/>
      <c r="CD180" s="33"/>
      <c r="CE180" s="33"/>
      <c r="CF180" s="33"/>
      <c r="CG180" s="33"/>
      <c r="CH180" s="33"/>
      <c r="CI180" s="33"/>
      <c r="CJ180" s="33"/>
      <c r="CK180" s="33"/>
      <c r="CL180" s="33"/>
      <c r="CM180" s="33"/>
      <c r="CN180" s="33"/>
      <c r="CO180" s="33"/>
      <c r="CP180" s="33"/>
      <c r="CQ180" s="33"/>
      <c r="CR180" s="33"/>
      <c r="CS180" s="33"/>
      <c r="CT180" s="33"/>
      <c r="CU180" s="33"/>
      <c r="CV180" s="33"/>
      <c r="CW180" s="33"/>
      <c r="CX180" s="33"/>
      <c r="CY180" s="33"/>
      <c r="CZ180" s="33"/>
      <c r="DA180" s="33"/>
      <c r="DB180" s="33"/>
      <c r="DC180" s="33"/>
      <c r="DD180" s="33"/>
      <c r="DE180" s="33"/>
      <c r="DF180" s="33"/>
      <c r="DG180" s="33"/>
      <c r="DH180" s="33"/>
      <c r="DI180" s="33"/>
      <c r="DJ180" s="33"/>
      <c r="DK180" s="33"/>
      <c r="DL180" s="33"/>
      <c r="DM180" s="33"/>
      <c r="DN180" s="33"/>
      <c r="DO180" s="33"/>
      <c r="DP180" s="33"/>
      <c r="DQ180" s="33"/>
      <c r="DR180" s="33"/>
      <c r="DS180" s="33"/>
      <c r="DT180" s="33"/>
      <c r="DU180" s="33"/>
      <c r="DV180" s="33"/>
      <c r="DW180" s="33"/>
      <c r="DX180" s="33"/>
      <c r="DY180" s="33"/>
      <c r="DZ180" s="33"/>
      <c r="EA180" s="33"/>
      <c r="EB180" s="33"/>
      <c r="EC180" s="33"/>
      <c r="ED180" s="33"/>
      <c r="EE180" s="33"/>
      <c r="EF180" s="33"/>
      <c r="EG180" s="33"/>
      <c r="EH180" s="33"/>
      <c r="EI180" s="33"/>
      <c r="EJ180" s="33"/>
      <c r="EK180" s="33"/>
      <c r="EL180" s="33"/>
      <c r="EM180" s="33"/>
      <c r="EN180" s="33"/>
      <c r="EO180" s="33"/>
      <c r="EP180" s="33"/>
      <c r="EQ180" s="33"/>
      <c r="ER180" s="33"/>
      <c r="ES180" s="33"/>
      <c r="ET180" s="33"/>
      <c r="EU180" s="33"/>
      <c r="EV180" s="33"/>
      <c r="EW180" s="33"/>
      <c r="EX180" s="33"/>
      <c r="EY180" s="33"/>
      <c r="EZ180" s="33"/>
      <c r="FA180" s="33"/>
      <c r="FB180" s="33"/>
      <c r="FC180" s="33"/>
      <c r="FD180" s="33"/>
      <c r="FE180" s="33"/>
      <c r="FF180" s="33"/>
      <c r="FG180" s="33"/>
      <c r="FH180" s="33"/>
      <c r="FI180" s="33"/>
      <c r="FJ180" s="33"/>
      <c r="FK180" s="33"/>
      <c r="FL180" s="33"/>
      <c r="FM180" s="33"/>
      <c r="FN180" s="33"/>
      <c r="FO180" s="33"/>
      <c r="FP180" s="33"/>
      <c r="FQ180" s="33"/>
      <c r="FR180" s="33"/>
      <c r="FS180" s="33"/>
      <c r="FT180" s="33"/>
      <c r="FU180" s="33"/>
      <c r="FV180" s="33"/>
      <c r="FW180" s="33"/>
      <c r="FX180" s="33"/>
      <c r="FY180" s="33"/>
      <c r="FZ180" s="33"/>
      <c r="GA180" s="33"/>
      <c r="GB180" s="33"/>
      <c r="GC180" s="33"/>
      <c r="GD180" s="33"/>
      <c r="GE180" s="33"/>
      <c r="GF180" s="33"/>
      <c r="GG180" s="33"/>
      <c r="GH180" s="33"/>
      <c r="GI180" s="33"/>
      <c r="GJ180" s="33"/>
      <c r="GK180" s="33"/>
      <c r="GL180" s="33"/>
      <c r="GM180" s="33"/>
      <c r="GN180" s="33"/>
      <c r="GO180" s="33"/>
      <c r="GP180" s="33"/>
      <c r="GQ180" s="33"/>
      <c r="GR180" s="33"/>
      <c r="GS180" s="33"/>
      <c r="GT180" s="33"/>
      <c r="GU180" s="33"/>
      <c r="GV180" s="33"/>
      <c r="GW180" s="33"/>
      <c r="GX180" s="33"/>
      <c r="GY180" s="33"/>
      <c r="GZ180" s="33"/>
      <c r="HA180" s="33"/>
      <c r="HB180" s="33"/>
      <c r="HC180" s="33"/>
      <c r="HD180" s="33"/>
      <c r="HE180" s="33"/>
      <c r="HF180" s="33"/>
      <c r="HG180" s="33"/>
      <c r="HH180" s="33"/>
      <c r="HI180" s="33"/>
      <c r="HJ180" s="33"/>
      <c r="HK180" s="33"/>
      <c r="HL180" s="33"/>
      <c r="HM180" s="33"/>
      <c r="HN180" s="33"/>
      <c r="HO180" s="33"/>
      <c r="HP180" s="33"/>
      <c r="HQ180" s="33"/>
      <c r="HR180" s="33"/>
      <c r="HS180" s="33"/>
      <c r="HT180" s="33"/>
      <c r="HU180" s="33"/>
      <c r="HV180" s="33"/>
      <c r="HW180" s="33"/>
      <c r="HX180" s="33"/>
      <c r="HY180" s="33"/>
      <c r="HZ180" s="33"/>
      <c r="IA180" s="33"/>
      <c r="IB180" s="33"/>
      <c r="IC180" s="33"/>
      <c r="ID180" s="33"/>
      <c r="IE180" s="33"/>
      <c r="IF180" s="33"/>
      <c r="IG180" s="33"/>
      <c r="IH180" s="33"/>
      <c r="II180" s="33"/>
      <c r="IJ180" s="33"/>
      <c r="IK180" s="33"/>
      <c r="IL180" s="33"/>
      <c r="IM180" s="33"/>
      <c r="IN180" s="33"/>
      <c r="IO180" s="33"/>
      <c r="IP180" s="33"/>
      <c r="IQ180" s="33"/>
      <c r="IR180" s="33"/>
      <c r="IS180" s="33"/>
      <c r="IT180" s="33"/>
      <c r="IU180" s="33"/>
      <c r="IV180" s="33"/>
    </row>
    <row r="181" spans="1:256" s="17" customFormat="1" ht="38.25" x14ac:dyDescent="0.2">
      <c r="A181" s="15" t="s">
        <v>36</v>
      </c>
      <c r="B181" s="14" t="s">
        <v>167</v>
      </c>
      <c r="C181" s="38"/>
      <c r="D181" s="16"/>
      <c r="E181" s="30"/>
      <c r="F181" s="30"/>
    </row>
    <row r="182" spans="1:256" s="17" customFormat="1" x14ac:dyDescent="0.2">
      <c r="A182" s="15"/>
      <c r="B182" s="14" t="s">
        <v>168</v>
      </c>
      <c r="C182" s="38" t="s">
        <v>40</v>
      </c>
      <c r="D182" s="16">
        <v>200</v>
      </c>
      <c r="E182" s="30"/>
      <c r="F182" s="30">
        <f t="shared" ref="F182:F184" si="6">D182*E182</f>
        <v>0</v>
      </c>
    </row>
    <row r="183" spans="1:256" s="17" customFormat="1" x14ac:dyDescent="0.2">
      <c r="A183" s="15"/>
      <c r="B183" s="14" t="s">
        <v>169</v>
      </c>
      <c r="C183" s="38" t="s">
        <v>40</v>
      </c>
      <c r="D183" s="16">
        <v>120</v>
      </c>
      <c r="E183" s="30"/>
      <c r="F183" s="30">
        <f t="shared" si="6"/>
        <v>0</v>
      </c>
    </row>
    <row r="184" spans="1:256" s="17" customFormat="1" x14ac:dyDescent="0.2">
      <c r="A184" s="15"/>
      <c r="B184" s="14" t="s">
        <v>201</v>
      </c>
      <c r="C184" s="38" t="s">
        <v>40</v>
      </c>
      <c r="D184" s="16">
        <v>40</v>
      </c>
      <c r="E184" s="30"/>
      <c r="F184" s="30">
        <f t="shared" si="6"/>
        <v>0</v>
      </c>
    </row>
    <row r="185" spans="1:256" s="17" customFormat="1" x14ac:dyDescent="0.2">
      <c r="A185" s="15"/>
      <c r="B185" s="14" t="s">
        <v>24</v>
      </c>
      <c r="C185" s="29"/>
      <c r="D185" s="16"/>
      <c r="E185" s="30"/>
      <c r="F185" s="37"/>
    </row>
    <row r="186" spans="1:256" s="17" customFormat="1" ht="27.75" customHeight="1" x14ac:dyDescent="0.2">
      <c r="A186" s="15" t="s">
        <v>38</v>
      </c>
      <c r="B186" s="14" t="s">
        <v>44</v>
      </c>
      <c r="C186" s="38" t="s">
        <v>10</v>
      </c>
      <c r="D186" s="16">
        <v>40</v>
      </c>
      <c r="E186" s="30"/>
      <c r="F186" s="30">
        <f>D186*E186</f>
        <v>0</v>
      </c>
    </row>
    <row r="187" spans="1:256" s="17" customFormat="1" x14ac:dyDescent="0.2">
      <c r="A187" s="15"/>
      <c r="B187" s="14"/>
      <c r="C187" s="38"/>
      <c r="D187" s="16"/>
      <c r="E187" s="30"/>
      <c r="F187" s="30"/>
    </row>
    <row r="188" spans="1:256" s="17" customFormat="1" ht="25.5" x14ac:dyDescent="0.2">
      <c r="A188" s="15" t="s">
        <v>37</v>
      </c>
      <c r="B188" s="14" t="s">
        <v>62</v>
      </c>
      <c r="C188" s="38" t="s">
        <v>10</v>
      </c>
      <c r="D188" s="16">
        <v>4</v>
      </c>
      <c r="E188" s="30"/>
      <c r="F188" s="30">
        <f>D188*E188</f>
        <v>0</v>
      </c>
    </row>
    <row r="189" spans="1:256" s="17" customFormat="1" x14ac:dyDescent="0.2">
      <c r="A189" s="15"/>
      <c r="B189" s="14"/>
      <c r="C189" s="38"/>
      <c r="D189" s="16"/>
      <c r="E189" s="30"/>
      <c r="F189" s="30"/>
    </row>
    <row r="190" spans="1:256" s="17" customFormat="1" ht="51" x14ac:dyDescent="0.2">
      <c r="A190" s="15" t="s">
        <v>61</v>
      </c>
      <c r="B190" s="14" t="s">
        <v>39</v>
      </c>
      <c r="C190" s="38" t="s">
        <v>10</v>
      </c>
      <c r="D190" s="16">
        <v>1</v>
      </c>
      <c r="E190" s="30"/>
      <c r="F190" s="30">
        <f>D190*E190</f>
        <v>0</v>
      </c>
    </row>
    <row r="191" spans="1:256" s="17" customFormat="1" x14ac:dyDescent="0.2">
      <c r="A191" s="15"/>
      <c r="B191" s="14"/>
      <c r="C191" s="38"/>
      <c r="D191" s="16"/>
      <c r="E191" s="30"/>
      <c r="F191" s="30"/>
    </row>
    <row r="192" spans="1:256" s="174" customFormat="1" ht="27.75" customHeight="1" x14ac:dyDescent="0.2">
      <c r="A192" s="170" t="s">
        <v>0</v>
      </c>
      <c r="B192" s="164" t="s">
        <v>116</v>
      </c>
      <c r="C192" s="208"/>
      <c r="D192" s="209"/>
      <c r="E192" s="173"/>
      <c r="F192" s="173"/>
    </row>
    <row r="193" spans="1:256" s="17" customFormat="1" x14ac:dyDescent="0.2">
      <c r="A193" s="170"/>
      <c r="B193" s="164" t="s">
        <v>202</v>
      </c>
      <c r="C193" s="318" t="s">
        <v>10</v>
      </c>
      <c r="D193" s="209">
        <v>25</v>
      </c>
      <c r="E193" s="173"/>
      <c r="F193" s="173">
        <f>D193*E193</f>
        <v>0</v>
      </c>
      <c r="G193" s="174"/>
      <c r="H193" s="174"/>
      <c r="I193" s="174"/>
      <c r="J193" s="174"/>
      <c r="K193" s="174"/>
      <c r="L193" s="174"/>
      <c r="M193" s="174"/>
      <c r="N193" s="174"/>
      <c r="O193" s="174"/>
      <c r="P193" s="174"/>
      <c r="Q193" s="174"/>
      <c r="R193" s="174"/>
      <c r="S193" s="174"/>
      <c r="T193" s="174"/>
      <c r="U193" s="174"/>
      <c r="V193" s="174"/>
      <c r="W193" s="174"/>
      <c r="X193" s="174"/>
      <c r="Y193" s="174"/>
      <c r="Z193" s="174"/>
      <c r="AA193" s="174"/>
      <c r="AB193" s="174"/>
      <c r="AC193" s="174"/>
      <c r="AD193" s="174"/>
      <c r="AE193" s="174"/>
      <c r="AF193" s="174"/>
      <c r="AG193" s="174"/>
      <c r="AH193" s="174"/>
      <c r="AI193" s="174"/>
      <c r="AJ193" s="174"/>
      <c r="AK193" s="174"/>
      <c r="AL193" s="174"/>
      <c r="AM193" s="174"/>
      <c r="AN193" s="174"/>
      <c r="AO193" s="174"/>
      <c r="AP193" s="174"/>
      <c r="AQ193" s="174"/>
      <c r="AR193" s="174"/>
      <c r="AS193" s="174"/>
      <c r="AT193" s="174"/>
      <c r="AU193" s="174"/>
      <c r="AV193" s="174"/>
      <c r="AW193" s="174"/>
      <c r="AX193" s="174"/>
      <c r="AY193" s="174"/>
      <c r="AZ193" s="174"/>
      <c r="BA193" s="174"/>
      <c r="BB193" s="174"/>
      <c r="BC193" s="174"/>
      <c r="BD193" s="174"/>
      <c r="BE193" s="174"/>
      <c r="BF193" s="174"/>
      <c r="BG193" s="174"/>
      <c r="BH193" s="174"/>
      <c r="BI193" s="174"/>
      <c r="BJ193" s="174"/>
      <c r="BK193" s="174"/>
      <c r="BL193" s="174"/>
      <c r="BM193" s="174"/>
      <c r="BN193" s="174"/>
      <c r="BO193" s="174"/>
      <c r="BP193" s="174"/>
      <c r="BQ193" s="174"/>
      <c r="BR193" s="174"/>
      <c r="BS193" s="174"/>
      <c r="BT193" s="174"/>
      <c r="BU193" s="174"/>
      <c r="BV193" s="174"/>
      <c r="BW193" s="174"/>
      <c r="BX193" s="174"/>
      <c r="BY193" s="174"/>
      <c r="BZ193" s="174"/>
      <c r="CA193" s="174"/>
      <c r="CB193" s="174"/>
      <c r="CC193" s="174"/>
      <c r="CD193" s="174"/>
      <c r="CE193" s="174"/>
      <c r="CF193" s="174"/>
      <c r="CG193" s="174"/>
      <c r="CH193" s="174"/>
      <c r="CI193" s="174"/>
      <c r="CJ193" s="174"/>
      <c r="CK193" s="174"/>
      <c r="CL193" s="174"/>
      <c r="CM193" s="174"/>
      <c r="CN193" s="174"/>
      <c r="CO193" s="174"/>
      <c r="CP193" s="174"/>
      <c r="CQ193" s="174"/>
      <c r="CR193" s="174"/>
      <c r="CS193" s="174"/>
      <c r="CT193" s="174"/>
      <c r="CU193" s="174"/>
      <c r="CV193" s="174"/>
      <c r="CW193" s="174"/>
      <c r="CX193" s="174"/>
      <c r="CY193" s="174"/>
      <c r="CZ193" s="174"/>
      <c r="DA193" s="174"/>
      <c r="DB193" s="174"/>
      <c r="DC193" s="174"/>
      <c r="DD193" s="174"/>
      <c r="DE193" s="174"/>
      <c r="DF193" s="174"/>
      <c r="DG193" s="174"/>
      <c r="DH193" s="174"/>
      <c r="DI193" s="174"/>
      <c r="DJ193" s="174"/>
      <c r="DK193" s="174"/>
      <c r="DL193" s="174"/>
      <c r="DM193" s="174"/>
      <c r="DN193" s="174"/>
      <c r="DO193" s="174"/>
      <c r="DP193" s="174"/>
      <c r="DQ193" s="174"/>
      <c r="DR193" s="174"/>
      <c r="DS193" s="174"/>
      <c r="DT193" s="174"/>
      <c r="DU193" s="174"/>
      <c r="DV193" s="174"/>
      <c r="DW193" s="174"/>
      <c r="DX193" s="174"/>
      <c r="DY193" s="174"/>
      <c r="DZ193" s="174"/>
      <c r="EA193" s="174"/>
      <c r="EB193" s="174"/>
      <c r="EC193" s="174"/>
      <c r="ED193" s="174"/>
      <c r="EE193" s="174"/>
      <c r="EF193" s="174"/>
      <c r="EG193" s="174"/>
      <c r="EH193" s="174"/>
      <c r="EI193" s="174"/>
      <c r="EJ193" s="174"/>
      <c r="EK193" s="174"/>
      <c r="EL193" s="174"/>
      <c r="EM193" s="174"/>
      <c r="EN193" s="174"/>
      <c r="EO193" s="174"/>
      <c r="EP193" s="174"/>
      <c r="EQ193" s="174"/>
      <c r="ER193" s="174"/>
      <c r="ES193" s="174"/>
      <c r="ET193" s="174"/>
      <c r="EU193" s="174"/>
      <c r="EV193" s="174"/>
      <c r="EW193" s="174"/>
      <c r="EX193" s="174"/>
      <c r="EY193" s="174"/>
      <c r="EZ193" s="174"/>
      <c r="FA193" s="174"/>
      <c r="FB193" s="174"/>
      <c r="FC193" s="174"/>
      <c r="FD193" s="174"/>
      <c r="FE193" s="174"/>
      <c r="FF193" s="174"/>
      <c r="FG193" s="174"/>
      <c r="FH193" s="174"/>
      <c r="FI193" s="174"/>
      <c r="FJ193" s="174"/>
      <c r="FK193" s="174"/>
      <c r="FL193" s="174"/>
      <c r="FM193" s="174"/>
      <c r="FN193" s="174"/>
      <c r="FO193" s="174"/>
      <c r="FP193" s="174"/>
      <c r="FQ193" s="174"/>
      <c r="FR193" s="174"/>
      <c r="FS193" s="174"/>
      <c r="FT193" s="174"/>
      <c r="FU193" s="174"/>
      <c r="FV193" s="174"/>
      <c r="FW193" s="174"/>
      <c r="FX193" s="174"/>
      <c r="FY193" s="174"/>
      <c r="FZ193" s="174"/>
      <c r="GA193" s="174"/>
      <c r="GB193" s="174"/>
      <c r="GC193" s="174"/>
      <c r="GD193" s="174"/>
      <c r="GE193" s="174"/>
      <c r="GF193" s="174"/>
      <c r="GG193" s="174"/>
      <c r="GH193" s="174"/>
      <c r="GI193" s="174"/>
      <c r="GJ193" s="174"/>
      <c r="GK193" s="174"/>
      <c r="GL193" s="174"/>
      <c r="GM193" s="174"/>
      <c r="GN193" s="174"/>
      <c r="GO193" s="174"/>
      <c r="GP193" s="174"/>
      <c r="GQ193" s="174"/>
      <c r="GR193" s="174"/>
      <c r="GS193" s="174"/>
      <c r="GT193" s="174"/>
      <c r="GU193" s="174"/>
      <c r="GV193" s="174"/>
      <c r="GW193" s="174"/>
      <c r="GX193" s="174"/>
      <c r="GY193" s="174"/>
      <c r="GZ193" s="174"/>
      <c r="HA193" s="174"/>
      <c r="HB193" s="174"/>
      <c r="HC193" s="174"/>
      <c r="HD193" s="174"/>
      <c r="HE193" s="174"/>
      <c r="HF193" s="174"/>
      <c r="HG193" s="174"/>
      <c r="HH193" s="174"/>
      <c r="HI193" s="174"/>
      <c r="HJ193" s="174"/>
      <c r="HK193" s="174"/>
      <c r="HL193" s="174"/>
      <c r="HM193" s="174"/>
      <c r="HN193" s="174"/>
      <c r="HO193" s="174"/>
      <c r="HP193" s="174"/>
      <c r="HQ193" s="174"/>
      <c r="HR193" s="174"/>
      <c r="HS193" s="174"/>
      <c r="HT193" s="174"/>
      <c r="HU193" s="174"/>
      <c r="HV193" s="174"/>
      <c r="HW193" s="174"/>
      <c r="HX193" s="174"/>
      <c r="HY193" s="174"/>
      <c r="HZ193" s="174"/>
      <c r="IA193" s="174"/>
      <c r="IB193" s="174"/>
      <c r="IC193" s="174"/>
      <c r="ID193" s="174"/>
      <c r="IE193" s="174"/>
      <c r="IF193" s="174"/>
      <c r="IG193" s="174"/>
      <c r="IH193" s="174"/>
      <c r="II193" s="174"/>
      <c r="IJ193" s="174"/>
      <c r="IK193" s="174"/>
      <c r="IL193" s="174"/>
      <c r="IM193" s="174"/>
      <c r="IN193" s="174"/>
      <c r="IO193" s="174"/>
      <c r="IP193" s="174"/>
      <c r="IQ193" s="174"/>
      <c r="IR193" s="174"/>
      <c r="IS193" s="174"/>
    </row>
    <row r="194" spans="1:256" s="17" customFormat="1" x14ac:dyDescent="0.2">
      <c r="A194" s="170"/>
      <c r="B194" s="164"/>
      <c r="C194" s="208"/>
      <c r="D194" s="209"/>
      <c r="E194" s="173"/>
      <c r="F194" s="173"/>
      <c r="G194" s="174"/>
      <c r="H194" s="174"/>
      <c r="I194" s="174"/>
      <c r="J194" s="174"/>
      <c r="K194" s="174"/>
      <c r="L194" s="174"/>
      <c r="M194" s="174"/>
      <c r="N194" s="174"/>
      <c r="O194" s="174"/>
      <c r="P194" s="174"/>
      <c r="Q194" s="174"/>
      <c r="R194" s="174"/>
      <c r="S194" s="174"/>
      <c r="T194" s="174"/>
      <c r="U194" s="174"/>
      <c r="V194" s="174"/>
      <c r="W194" s="174"/>
      <c r="X194" s="174"/>
      <c r="Y194" s="174"/>
      <c r="Z194" s="174"/>
      <c r="AA194" s="174"/>
      <c r="AB194" s="174"/>
      <c r="AC194" s="174"/>
      <c r="AD194" s="174"/>
      <c r="AE194" s="174"/>
      <c r="AF194" s="174"/>
      <c r="AG194" s="174"/>
      <c r="AH194" s="174"/>
      <c r="AI194" s="174"/>
      <c r="AJ194" s="174"/>
      <c r="AK194" s="174"/>
      <c r="AL194" s="174"/>
      <c r="AM194" s="174"/>
      <c r="AN194" s="174"/>
      <c r="AO194" s="174"/>
      <c r="AP194" s="174"/>
      <c r="AQ194" s="174"/>
      <c r="AR194" s="174"/>
      <c r="AS194" s="174"/>
      <c r="AT194" s="174"/>
      <c r="AU194" s="174"/>
      <c r="AV194" s="174"/>
      <c r="AW194" s="174"/>
      <c r="AX194" s="174"/>
      <c r="AY194" s="174"/>
      <c r="AZ194" s="174"/>
      <c r="BA194" s="174"/>
      <c r="BB194" s="174"/>
      <c r="BC194" s="174"/>
      <c r="BD194" s="174"/>
      <c r="BE194" s="174"/>
      <c r="BF194" s="174"/>
      <c r="BG194" s="174"/>
      <c r="BH194" s="174"/>
      <c r="BI194" s="174"/>
      <c r="BJ194" s="174"/>
      <c r="BK194" s="174"/>
      <c r="BL194" s="174"/>
      <c r="BM194" s="174"/>
      <c r="BN194" s="174"/>
      <c r="BO194" s="174"/>
      <c r="BP194" s="174"/>
      <c r="BQ194" s="174"/>
      <c r="BR194" s="174"/>
      <c r="BS194" s="174"/>
      <c r="BT194" s="174"/>
      <c r="BU194" s="174"/>
      <c r="BV194" s="174"/>
      <c r="BW194" s="174"/>
      <c r="BX194" s="174"/>
      <c r="BY194" s="174"/>
      <c r="BZ194" s="174"/>
      <c r="CA194" s="174"/>
      <c r="CB194" s="174"/>
      <c r="CC194" s="174"/>
      <c r="CD194" s="174"/>
      <c r="CE194" s="174"/>
      <c r="CF194" s="174"/>
      <c r="CG194" s="174"/>
      <c r="CH194" s="174"/>
      <c r="CI194" s="174"/>
      <c r="CJ194" s="174"/>
      <c r="CK194" s="174"/>
      <c r="CL194" s="174"/>
      <c r="CM194" s="174"/>
      <c r="CN194" s="174"/>
      <c r="CO194" s="174"/>
      <c r="CP194" s="174"/>
      <c r="CQ194" s="174"/>
      <c r="CR194" s="174"/>
      <c r="CS194" s="174"/>
      <c r="CT194" s="174"/>
      <c r="CU194" s="174"/>
      <c r="CV194" s="174"/>
      <c r="CW194" s="174"/>
      <c r="CX194" s="174"/>
      <c r="CY194" s="174"/>
      <c r="CZ194" s="174"/>
      <c r="DA194" s="174"/>
      <c r="DB194" s="174"/>
      <c r="DC194" s="174"/>
      <c r="DD194" s="174"/>
      <c r="DE194" s="174"/>
      <c r="DF194" s="174"/>
      <c r="DG194" s="174"/>
      <c r="DH194" s="174"/>
      <c r="DI194" s="174"/>
      <c r="DJ194" s="174"/>
      <c r="DK194" s="174"/>
      <c r="DL194" s="174"/>
      <c r="DM194" s="174"/>
      <c r="DN194" s="174"/>
      <c r="DO194" s="174"/>
      <c r="DP194" s="174"/>
      <c r="DQ194" s="174"/>
      <c r="DR194" s="174"/>
      <c r="DS194" s="174"/>
      <c r="DT194" s="174"/>
      <c r="DU194" s="174"/>
      <c r="DV194" s="174"/>
      <c r="DW194" s="174"/>
      <c r="DX194" s="174"/>
      <c r="DY194" s="174"/>
      <c r="DZ194" s="174"/>
      <c r="EA194" s="174"/>
      <c r="EB194" s="174"/>
      <c r="EC194" s="174"/>
      <c r="ED194" s="174"/>
      <c r="EE194" s="174"/>
      <c r="EF194" s="174"/>
      <c r="EG194" s="174"/>
      <c r="EH194" s="174"/>
      <c r="EI194" s="174"/>
      <c r="EJ194" s="174"/>
      <c r="EK194" s="174"/>
      <c r="EL194" s="174"/>
      <c r="EM194" s="174"/>
      <c r="EN194" s="174"/>
      <c r="EO194" s="174"/>
      <c r="EP194" s="174"/>
      <c r="EQ194" s="174"/>
      <c r="ER194" s="174"/>
      <c r="ES194" s="174"/>
      <c r="ET194" s="174"/>
      <c r="EU194" s="174"/>
      <c r="EV194" s="174"/>
      <c r="EW194" s="174"/>
      <c r="EX194" s="174"/>
      <c r="EY194" s="174"/>
      <c r="EZ194" s="174"/>
      <c r="FA194" s="174"/>
      <c r="FB194" s="174"/>
      <c r="FC194" s="174"/>
      <c r="FD194" s="174"/>
      <c r="FE194" s="174"/>
      <c r="FF194" s="174"/>
      <c r="FG194" s="174"/>
      <c r="FH194" s="174"/>
      <c r="FI194" s="174"/>
      <c r="FJ194" s="174"/>
      <c r="FK194" s="174"/>
      <c r="FL194" s="174"/>
      <c r="FM194" s="174"/>
      <c r="FN194" s="174"/>
      <c r="FO194" s="174"/>
      <c r="FP194" s="174"/>
      <c r="FQ194" s="174"/>
      <c r="FR194" s="174"/>
      <c r="FS194" s="174"/>
      <c r="FT194" s="174"/>
      <c r="FU194" s="174"/>
      <c r="FV194" s="174"/>
      <c r="FW194" s="174"/>
      <c r="FX194" s="174"/>
      <c r="FY194" s="174"/>
      <c r="FZ194" s="174"/>
      <c r="GA194" s="174"/>
      <c r="GB194" s="174"/>
      <c r="GC194" s="174"/>
      <c r="GD194" s="174"/>
      <c r="GE194" s="174"/>
      <c r="GF194" s="174"/>
      <c r="GG194" s="174"/>
      <c r="GH194" s="174"/>
      <c r="GI194" s="174"/>
      <c r="GJ194" s="174"/>
      <c r="GK194" s="174"/>
      <c r="GL194" s="174"/>
      <c r="GM194" s="174"/>
      <c r="GN194" s="174"/>
      <c r="GO194" s="174"/>
      <c r="GP194" s="174"/>
      <c r="GQ194" s="174"/>
      <c r="GR194" s="174"/>
      <c r="GS194" s="174"/>
      <c r="GT194" s="174"/>
      <c r="GU194" s="174"/>
      <c r="GV194" s="174"/>
      <c r="GW194" s="174"/>
      <c r="GX194" s="174"/>
      <c r="GY194" s="174"/>
      <c r="GZ194" s="174"/>
      <c r="HA194" s="174"/>
      <c r="HB194" s="174"/>
      <c r="HC194" s="174"/>
      <c r="HD194" s="174"/>
      <c r="HE194" s="174"/>
      <c r="HF194" s="174"/>
      <c r="HG194" s="174"/>
      <c r="HH194" s="174"/>
      <c r="HI194" s="174"/>
      <c r="HJ194" s="174"/>
      <c r="HK194" s="174"/>
      <c r="HL194" s="174"/>
      <c r="HM194" s="174"/>
      <c r="HN194" s="174"/>
      <c r="HO194" s="174"/>
      <c r="HP194" s="174"/>
      <c r="HQ194" s="174"/>
      <c r="HR194" s="174"/>
      <c r="HS194" s="174"/>
      <c r="HT194" s="174"/>
      <c r="HU194" s="174"/>
      <c r="HV194" s="174"/>
      <c r="HW194" s="174"/>
      <c r="HX194" s="174"/>
      <c r="HY194" s="174"/>
      <c r="HZ194" s="174"/>
      <c r="IA194" s="174"/>
      <c r="IB194" s="174"/>
      <c r="IC194" s="174"/>
      <c r="ID194" s="174"/>
      <c r="IE194" s="174"/>
      <c r="IF194" s="174"/>
      <c r="IG194" s="174"/>
      <c r="IH194" s="174"/>
      <c r="II194" s="174"/>
      <c r="IJ194" s="174"/>
      <c r="IK194" s="174"/>
      <c r="IL194" s="174"/>
      <c r="IM194" s="174"/>
      <c r="IN194" s="174"/>
      <c r="IO194" s="174"/>
      <c r="IP194" s="174"/>
      <c r="IQ194" s="174"/>
      <c r="IR194" s="174"/>
      <c r="IS194" s="174"/>
    </row>
    <row r="195" spans="1:256" s="17" customFormat="1" x14ac:dyDescent="0.2">
      <c r="A195" s="15" t="s">
        <v>5</v>
      </c>
      <c r="B195" s="14" t="s">
        <v>117</v>
      </c>
      <c r="C195" s="38" t="s">
        <v>4</v>
      </c>
      <c r="D195" s="46">
        <v>0.01</v>
      </c>
      <c r="E195" s="30">
        <f>SUM(F109:F194)</f>
        <v>0</v>
      </c>
      <c r="F195" s="30">
        <f>D195*E195</f>
        <v>0</v>
      </c>
    </row>
    <row r="196" spans="1:256" s="17" customFormat="1" x14ac:dyDescent="0.2">
      <c r="A196" s="15"/>
      <c r="B196" s="3"/>
      <c r="C196" s="38"/>
      <c r="D196" s="46"/>
      <c r="E196" s="30"/>
      <c r="F196" s="30"/>
    </row>
    <row r="197" spans="1:256" s="17" customFormat="1" x14ac:dyDescent="0.2">
      <c r="A197" s="15" t="s">
        <v>29</v>
      </c>
      <c r="B197" s="14" t="s">
        <v>83</v>
      </c>
      <c r="C197" s="38" t="s">
        <v>4</v>
      </c>
      <c r="D197" s="46">
        <v>0.1</v>
      </c>
      <c r="E197" s="30">
        <f>SUM(F109:F194)</f>
        <v>0</v>
      </c>
      <c r="F197" s="30">
        <f>D197*E197</f>
        <v>0</v>
      </c>
    </row>
    <row r="198" spans="1:256" s="108" customFormat="1" x14ac:dyDescent="0.2">
      <c r="A198" s="34"/>
      <c r="B198" s="61"/>
      <c r="C198" s="71"/>
      <c r="D198" s="36"/>
      <c r="E198" s="100"/>
      <c r="F198" s="100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  <c r="BQ198" s="17"/>
      <c r="BR198" s="17"/>
      <c r="BS198" s="17"/>
      <c r="BT198" s="17"/>
      <c r="BU198" s="17"/>
      <c r="BV198" s="17"/>
      <c r="BW198" s="17"/>
      <c r="BX198" s="17"/>
      <c r="BY198" s="17"/>
      <c r="BZ198" s="17"/>
      <c r="CA198" s="17"/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  <c r="CN198" s="17"/>
      <c r="CO198" s="17"/>
      <c r="CP198" s="17"/>
      <c r="CQ198" s="17"/>
      <c r="CR198" s="17"/>
      <c r="CS198" s="17"/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/>
      <c r="DF198" s="17"/>
      <c r="DG198" s="17"/>
      <c r="DH198" s="17"/>
      <c r="DI198" s="17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  <c r="DV198" s="17"/>
      <c r="DW198" s="17"/>
      <c r="DX198" s="17"/>
      <c r="DY198" s="17"/>
      <c r="DZ198" s="17"/>
      <c r="EA198" s="17"/>
      <c r="EB198" s="17"/>
      <c r="EC198" s="17"/>
      <c r="ED198" s="17"/>
      <c r="EE198" s="17"/>
      <c r="EF198" s="17"/>
      <c r="EG198" s="17"/>
      <c r="EH198" s="17"/>
      <c r="EI198" s="17"/>
      <c r="EJ198" s="17"/>
      <c r="EK198" s="17"/>
      <c r="EL198" s="17"/>
      <c r="EM198" s="17"/>
      <c r="EN198" s="17"/>
      <c r="EO198" s="17"/>
      <c r="EP198" s="17"/>
      <c r="EQ198" s="17"/>
      <c r="ER198" s="17"/>
      <c r="ES198" s="17"/>
      <c r="ET198" s="17"/>
      <c r="EU198" s="17"/>
      <c r="EV198" s="17"/>
      <c r="EW198" s="17"/>
      <c r="EX198" s="17"/>
      <c r="EY198" s="17"/>
      <c r="EZ198" s="17"/>
      <c r="FA198" s="17"/>
      <c r="FB198" s="17"/>
      <c r="FC198" s="17"/>
      <c r="FD198" s="17"/>
      <c r="FE198" s="17"/>
      <c r="FF198" s="17"/>
      <c r="FG198" s="17"/>
      <c r="FH198" s="17"/>
      <c r="FI198" s="17"/>
      <c r="FJ198" s="17"/>
      <c r="FK198" s="17"/>
      <c r="FL198" s="17"/>
      <c r="FM198" s="17"/>
      <c r="FN198" s="17"/>
      <c r="FO198" s="17"/>
      <c r="FP198" s="17"/>
      <c r="FQ198" s="17"/>
      <c r="FR198" s="17"/>
      <c r="FS198" s="17"/>
      <c r="FT198" s="17"/>
      <c r="FU198" s="17"/>
      <c r="FV198" s="17"/>
      <c r="FW198" s="17"/>
      <c r="FX198" s="17"/>
      <c r="FY198" s="17"/>
      <c r="FZ198" s="17"/>
      <c r="GA198" s="17"/>
      <c r="GB198" s="17"/>
      <c r="GC198" s="17"/>
      <c r="GD198" s="17"/>
      <c r="GE198" s="17"/>
      <c r="GF198" s="17"/>
      <c r="GG198" s="17"/>
      <c r="GH198" s="17"/>
      <c r="GI198" s="17"/>
      <c r="GJ198" s="17"/>
      <c r="GK198" s="17"/>
      <c r="GL198" s="17"/>
      <c r="GM198" s="17"/>
      <c r="GN198" s="17"/>
      <c r="GO198" s="17"/>
      <c r="GP198" s="17"/>
      <c r="GQ198" s="17"/>
      <c r="GR198" s="17"/>
      <c r="GS198" s="17"/>
      <c r="GT198" s="17"/>
      <c r="GU198" s="17"/>
      <c r="GV198" s="17"/>
      <c r="GW198" s="17"/>
      <c r="GX198" s="17"/>
      <c r="GY198" s="17"/>
      <c r="GZ198" s="17"/>
      <c r="HA198" s="17"/>
      <c r="HB198" s="17"/>
      <c r="HC198" s="17"/>
      <c r="HD198" s="17"/>
      <c r="HE198" s="17"/>
      <c r="HF198" s="17"/>
      <c r="HG198" s="17"/>
      <c r="HH198" s="17"/>
      <c r="HI198" s="17"/>
      <c r="HJ198" s="17"/>
      <c r="HK198" s="17"/>
      <c r="HL198" s="17"/>
      <c r="HM198" s="17"/>
      <c r="HN198" s="17"/>
      <c r="HO198" s="17"/>
      <c r="HP198" s="17"/>
      <c r="HQ198" s="17"/>
      <c r="HR198" s="17"/>
      <c r="HS198" s="17"/>
      <c r="HT198" s="17"/>
      <c r="HU198" s="17"/>
      <c r="HV198" s="17"/>
      <c r="HW198" s="17"/>
      <c r="HX198" s="17"/>
      <c r="HY198" s="17"/>
      <c r="HZ198" s="17"/>
      <c r="IA198" s="17"/>
      <c r="IB198" s="17"/>
      <c r="IC198" s="17"/>
      <c r="ID198" s="17"/>
      <c r="IE198" s="17"/>
      <c r="IF198" s="17"/>
      <c r="IG198" s="17"/>
      <c r="IH198" s="17"/>
      <c r="II198" s="17"/>
      <c r="IJ198" s="17"/>
      <c r="IK198" s="17"/>
      <c r="IL198" s="17"/>
      <c r="IM198" s="17"/>
      <c r="IN198" s="17"/>
      <c r="IO198" s="17"/>
      <c r="IP198" s="17"/>
      <c r="IQ198" s="17"/>
      <c r="IR198" s="17"/>
      <c r="IS198" s="17"/>
      <c r="IT198" s="17"/>
      <c r="IU198" s="17"/>
      <c r="IV198" s="17"/>
    </row>
    <row r="199" spans="1:256" s="6" customFormat="1" x14ac:dyDescent="0.2">
      <c r="A199" s="220" t="str">
        <f>A108</f>
        <v>3.3</v>
      </c>
      <c r="B199" s="3" t="str">
        <f>B108</f>
        <v xml:space="preserve"> INSTALACIJSKI MATERIAL</v>
      </c>
      <c r="C199" s="70"/>
      <c r="D199" s="4"/>
      <c r="E199" s="5"/>
      <c r="F199" s="5">
        <f>ROUND(SUM(F128:F198),-1)</f>
        <v>0</v>
      </c>
    </row>
    <row r="200" spans="1:256" s="108" customFormat="1" x14ac:dyDescent="0.2">
      <c r="A200" s="111"/>
      <c r="B200" s="112"/>
      <c r="C200" s="113"/>
      <c r="D200" s="114"/>
      <c r="E200" s="121"/>
      <c r="F200" s="115"/>
    </row>
    <row r="201" spans="1:256" s="108" customFormat="1" x14ac:dyDescent="0.2">
      <c r="A201" s="102"/>
      <c r="B201" s="112"/>
      <c r="C201" s="116"/>
      <c r="D201" s="117"/>
      <c r="E201" s="121"/>
      <c r="F201" s="129"/>
    </row>
    <row r="202" spans="1:256" s="40" customFormat="1" x14ac:dyDescent="0.2">
      <c r="A202" s="212" t="s">
        <v>79</v>
      </c>
      <c r="B202" s="3" t="s">
        <v>63</v>
      </c>
      <c r="C202" s="69"/>
      <c r="D202" s="87"/>
      <c r="E202" s="5"/>
      <c r="F202" s="154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  <c r="FB202" s="6"/>
      <c r="FC202" s="6"/>
      <c r="FD202" s="6"/>
      <c r="FE202" s="6"/>
      <c r="FF202" s="6"/>
      <c r="FG202" s="6"/>
      <c r="FH202" s="6"/>
      <c r="FI202" s="6"/>
      <c r="FJ202" s="6"/>
      <c r="FK202" s="6"/>
      <c r="FL202" s="6"/>
      <c r="FM202" s="6"/>
      <c r="FN202" s="6"/>
      <c r="FO202" s="6"/>
      <c r="FP202" s="6"/>
      <c r="FQ202" s="6"/>
      <c r="FR202" s="6"/>
      <c r="FS202" s="6"/>
      <c r="FT202" s="6"/>
      <c r="FU202" s="6"/>
      <c r="FV202" s="6"/>
      <c r="FW202" s="6"/>
      <c r="FX202" s="6"/>
      <c r="FY202" s="6"/>
      <c r="FZ202" s="6"/>
      <c r="GA202" s="6"/>
      <c r="GB202" s="6"/>
      <c r="GC202" s="6"/>
      <c r="GD202" s="6"/>
      <c r="GE202" s="6"/>
      <c r="GF202" s="6"/>
      <c r="GG202" s="6"/>
      <c r="GH202" s="6"/>
      <c r="GI202" s="6"/>
      <c r="GJ202" s="6"/>
      <c r="GK202" s="6"/>
      <c r="GL202" s="6"/>
      <c r="GM202" s="6"/>
      <c r="GN202" s="6"/>
      <c r="GO202" s="6"/>
      <c r="GP202" s="6"/>
      <c r="GQ202" s="6"/>
      <c r="GR202" s="6"/>
      <c r="GS202" s="6"/>
      <c r="GT202" s="6"/>
      <c r="GU202" s="6"/>
      <c r="GV202" s="6"/>
      <c r="GW202" s="6"/>
      <c r="GX202" s="6"/>
      <c r="GY202" s="6"/>
      <c r="GZ202" s="6"/>
      <c r="HA202" s="6"/>
      <c r="HB202" s="6"/>
      <c r="HC202" s="6"/>
      <c r="HD202" s="6"/>
      <c r="HE202" s="6"/>
      <c r="HF202" s="6"/>
      <c r="HG202" s="6"/>
      <c r="HH202" s="6"/>
      <c r="HI202" s="6"/>
      <c r="HJ202" s="6"/>
      <c r="HK202" s="6"/>
      <c r="HL202" s="6"/>
      <c r="HM202" s="6"/>
      <c r="HN202" s="6"/>
      <c r="HO202" s="6"/>
      <c r="HP202" s="6"/>
      <c r="HQ202" s="6"/>
      <c r="HR202" s="6"/>
      <c r="HS202" s="6"/>
      <c r="HT202" s="6"/>
      <c r="HU202" s="6"/>
      <c r="HV202" s="6"/>
      <c r="HW202" s="6"/>
      <c r="HX202" s="6"/>
      <c r="HY202" s="6"/>
      <c r="HZ202" s="6"/>
      <c r="IA202" s="6"/>
      <c r="IB202" s="6"/>
      <c r="IC202" s="6"/>
      <c r="ID202" s="6"/>
      <c r="IE202" s="6"/>
      <c r="IF202" s="6"/>
      <c r="IG202" s="6"/>
      <c r="IH202" s="6"/>
      <c r="II202" s="6"/>
      <c r="IJ202" s="6"/>
      <c r="IK202" s="6"/>
      <c r="IL202" s="6"/>
      <c r="IM202" s="6"/>
      <c r="IN202" s="6"/>
      <c r="IO202" s="6"/>
      <c r="IP202" s="6"/>
      <c r="IQ202" s="6"/>
      <c r="IR202" s="6"/>
      <c r="IS202" s="6"/>
      <c r="IT202" s="6"/>
      <c r="IU202" s="6"/>
      <c r="IV202" s="6"/>
    </row>
    <row r="203" spans="1:256" s="103" customFormat="1" x14ac:dyDescent="0.2">
      <c r="A203" s="102"/>
      <c r="B203" s="106" t="s">
        <v>24</v>
      </c>
      <c r="C203" s="118"/>
      <c r="D203" s="119"/>
      <c r="E203" s="121"/>
      <c r="F203" s="2"/>
      <c r="G203" s="108"/>
      <c r="H203" s="108"/>
      <c r="I203" s="108"/>
      <c r="J203" s="108"/>
      <c r="K203" s="108"/>
      <c r="L203" s="108"/>
      <c r="M203" s="108"/>
      <c r="N203" s="108"/>
      <c r="O203" s="108"/>
      <c r="P203" s="108"/>
      <c r="Q203" s="108"/>
      <c r="R203" s="108"/>
      <c r="S203" s="108"/>
      <c r="T203" s="108"/>
      <c r="U203" s="108"/>
      <c r="V203" s="108"/>
      <c r="W203" s="108"/>
      <c r="X203" s="108"/>
      <c r="Y203" s="108"/>
      <c r="Z203" s="108"/>
      <c r="AA203" s="108"/>
      <c r="AB203" s="108"/>
      <c r="AC203" s="108"/>
      <c r="AD203" s="108"/>
      <c r="AE203" s="108"/>
      <c r="AF203" s="108"/>
      <c r="AG203" s="108"/>
      <c r="AH203" s="108"/>
      <c r="AI203" s="108"/>
      <c r="AJ203" s="108"/>
      <c r="AK203" s="108"/>
      <c r="AL203" s="108"/>
      <c r="AM203" s="108"/>
      <c r="AN203" s="108"/>
      <c r="AO203" s="108"/>
      <c r="AP203" s="108"/>
      <c r="AQ203" s="108"/>
      <c r="AR203" s="108"/>
      <c r="AS203" s="108"/>
      <c r="AT203" s="108"/>
      <c r="AU203" s="108"/>
      <c r="AV203" s="108"/>
      <c r="AW203" s="108"/>
      <c r="AX203" s="108"/>
      <c r="AY203" s="108"/>
      <c r="AZ203" s="108"/>
      <c r="BA203" s="108"/>
      <c r="BB203" s="108"/>
      <c r="BC203" s="108"/>
      <c r="BD203" s="108"/>
      <c r="BE203" s="108"/>
      <c r="BF203" s="108"/>
      <c r="BG203" s="108"/>
      <c r="BH203" s="108"/>
      <c r="BI203" s="108"/>
      <c r="BJ203" s="108"/>
      <c r="BK203" s="108"/>
      <c r="BL203" s="108"/>
      <c r="BM203" s="108"/>
      <c r="BN203" s="108"/>
      <c r="BO203" s="108"/>
      <c r="BP203" s="108"/>
      <c r="BQ203" s="108"/>
      <c r="BR203" s="108"/>
      <c r="BS203" s="108"/>
      <c r="BT203" s="108"/>
      <c r="BU203" s="108"/>
      <c r="BV203" s="108"/>
      <c r="BW203" s="108"/>
      <c r="BX203" s="108"/>
      <c r="BY203" s="108"/>
      <c r="BZ203" s="108"/>
      <c r="CA203" s="108"/>
      <c r="CB203" s="108"/>
      <c r="CC203" s="108"/>
      <c r="CD203" s="108"/>
      <c r="CE203" s="108"/>
      <c r="CF203" s="108"/>
      <c r="CG203" s="108"/>
      <c r="CH203" s="108"/>
      <c r="CI203" s="108"/>
      <c r="CJ203" s="108"/>
      <c r="CK203" s="108"/>
      <c r="CL203" s="108"/>
      <c r="CM203" s="108"/>
      <c r="CN203" s="108"/>
      <c r="CO203" s="108"/>
      <c r="CP203" s="108"/>
      <c r="CQ203" s="108"/>
      <c r="CR203" s="108"/>
      <c r="CS203" s="108"/>
      <c r="CT203" s="108"/>
      <c r="CU203" s="108"/>
      <c r="CV203" s="108"/>
      <c r="CW203" s="108"/>
      <c r="CX203" s="108"/>
      <c r="CY203" s="108"/>
      <c r="CZ203" s="108"/>
      <c r="DA203" s="108"/>
      <c r="DB203" s="108"/>
      <c r="DC203" s="108"/>
      <c r="DD203" s="108"/>
      <c r="DE203" s="108"/>
      <c r="DF203" s="108"/>
      <c r="DG203" s="108"/>
      <c r="DH203" s="108"/>
      <c r="DI203" s="108"/>
      <c r="DJ203" s="108"/>
      <c r="DK203" s="108"/>
      <c r="DL203" s="108"/>
      <c r="DM203" s="108"/>
      <c r="DN203" s="108"/>
      <c r="DO203" s="108"/>
      <c r="DP203" s="108"/>
      <c r="DQ203" s="108"/>
      <c r="DR203" s="108"/>
      <c r="DS203" s="108"/>
      <c r="DT203" s="108"/>
      <c r="DU203" s="108"/>
      <c r="DV203" s="108"/>
      <c r="DW203" s="108"/>
      <c r="DX203" s="108"/>
      <c r="DY203" s="108"/>
      <c r="DZ203" s="108"/>
      <c r="EA203" s="108"/>
      <c r="EB203" s="108"/>
      <c r="EC203" s="108"/>
      <c r="ED203" s="108"/>
      <c r="EE203" s="108"/>
      <c r="EF203" s="108"/>
      <c r="EG203" s="108"/>
      <c r="EH203" s="108"/>
      <c r="EI203" s="108"/>
      <c r="EJ203" s="108"/>
      <c r="EK203" s="108"/>
      <c r="EL203" s="108"/>
      <c r="EM203" s="108"/>
      <c r="EN203" s="108"/>
      <c r="EO203" s="108"/>
      <c r="EP203" s="108"/>
      <c r="EQ203" s="108"/>
      <c r="ER203" s="108"/>
      <c r="ES203" s="108"/>
      <c r="ET203" s="108"/>
      <c r="EU203" s="108"/>
      <c r="EV203" s="108"/>
      <c r="EW203" s="108"/>
      <c r="EX203" s="108"/>
      <c r="EY203" s="108"/>
      <c r="EZ203" s="108"/>
      <c r="FA203" s="108"/>
      <c r="FB203" s="108"/>
      <c r="FC203" s="108"/>
      <c r="FD203" s="108"/>
      <c r="FE203" s="108"/>
      <c r="FF203" s="108"/>
      <c r="FG203" s="108"/>
      <c r="FH203" s="108"/>
      <c r="FI203" s="108"/>
      <c r="FJ203" s="108"/>
      <c r="FK203" s="108"/>
      <c r="FL203" s="108"/>
      <c r="FM203" s="108"/>
      <c r="FN203" s="108"/>
      <c r="FO203" s="108"/>
      <c r="FP203" s="108"/>
      <c r="FQ203" s="108"/>
      <c r="FR203" s="108"/>
      <c r="FS203" s="108"/>
      <c r="FT203" s="108"/>
      <c r="FU203" s="108"/>
      <c r="FV203" s="108"/>
      <c r="FW203" s="108"/>
      <c r="FX203" s="108"/>
      <c r="FY203" s="108"/>
      <c r="FZ203" s="108"/>
      <c r="GA203" s="108"/>
      <c r="GB203" s="108"/>
      <c r="GC203" s="108"/>
      <c r="GD203" s="108"/>
      <c r="GE203" s="108"/>
      <c r="GF203" s="108"/>
      <c r="GG203" s="108"/>
      <c r="GH203" s="108"/>
      <c r="GI203" s="108"/>
      <c r="GJ203" s="108"/>
      <c r="GK203" s="108"/>
      <c r="GL203" s="108"/>
      <c r="GM203" s="108"/>
      <c r="GN203" s="108"/>
      <c r="GO203" s="108"/>
      <c r="GP203" s="108"/>
      <c r="GQ203" s="108"/>
      <c r="GR203" s="108"/>
      <c r="GS203" s="108"/>
      <c r="GT203" s="108"/>
      <c r="GU203" s="108"/>
      <c r="GV203" s="108"/>
      <c r="GW203" s="108"/>
      <c r="GX203" s="108"/>
      <c r="GY203" s="108"/>
      <c r="GZ203" s="108"/>
      <c r="HA203" s="108"/>
      <c r="HB203" s="108"/>
      <c r="HC203" s="108"/>
      <c r="HD203" s="108"/>
      <c r="HE203" s="108"/>
      <c r="HF203" s="108"/>
      <c r="HG203" s="108"/>
      <c r="HH203" s="108"/>
      <c r="HI203" s="108"/>
      <c r="HJ203" s="108"/>
      <c r="HK203" s="108"/>
      <c r="HL203" s="108"/>
      <c r="HM203" s="108"/>
      <c r="HN203" s="108"/>
      <c r="HO203" s="108"/>
      <c r="HP203" s="108"/>
      <c r="HQ203" s="108"/>
      <c r="HR203" s="108"/>
      <c r="HS203" s="108"/>
      <c r="HT203" s="108"/>
      <c r="HU203" s="108"/>
      <c r="HV203" s="108"/>
      <c r="HW203" s="108"/>
      <c r="HX203" s="108"/>
      <c r="HY203" s="108"/>
      <c r="HZ203" s="108"/>
      <c r="IA203" s="108"/>
      <c r="IB203" s="108"/>
      <c r="IC203" s="108"/>
      <c r="ID203" s="108"/>
      <c r="IE203" s="108"/>
      <c r="IF203" s="108"/>
      <c r="IG203" s="108"/>
      <c r="IH203" s="108"/>
      <c r="II203" s="108"/>
      <c r="IJ203" s="108"/>
      <c r="IK203" s="108"/>
      <c r="IL203" s="108"/>
      <c r="IM203" s="108"/>
      <c r="IN203" s="108"/>
      <c r="IO203" s="108"/>
      <c r="IP203" s="108"/>
      <c r="IQ203" s="108"/>
      <c r="IR203" s="108"/>
      <c r="IS203" s="108"/>
      <c r="IT203" s="108"/>
      <c r="IU203" s="108"/>
      <c r="IV203" s="108"/>
    </row>
    <row r="204" spans="1:256" s="174" customFormat="1" ht="78" customHeight="1" x14ac:dyDescent="0.2">
      <c r="A204" s="170" t="s">
        <v>23</v>
      </c>
      <c r="B204" s="236" t="s">
        <v>189</v>
      </c>
      <c r="C204" s="208"/>
      <c r="D204" s="209"/>
      <c r="E204" s="173"/>
      <c r="F204" s="173"/>
    </row>
    <row r="205" spans="1:256" s="174" customFormat="1" x14ac:dyDescent="0.2">
      <c r="A205" s="170"/>
      <c r="B205" s="236"/>
      <c r="C205" s="208"/>
      <c r="D205" s="209"/>
      <c r="E205" s="173"/>
      <c r="F205" s="173"/>
    </row>
    <row r="206" spans="1:256" s="17" customFormat="1" ht="63.75" x14ac:dyDescent="0.2">
      <c r="A206" s="170" t="s">
        <v>25</v>
      </c>
      <c r="B206" s="164" t="s">
        <v>170</v>
      </c>
      <c r="C206" s="171"/>
      <c r="D206" s="237"/>
      <c r="E206" s="197"/>
      <c r="F206" s="197"/>
      <c r="G206" s="174"/>
      <c r="H206" s="174"/>
      <c r="I206" s="174"/>
      <c r="J206" s="174"/>
      <c r="K206" s="174"/>
      <c r="L206" s="174"/>
      <c r="M206" s="174"/>
      <c r="N206" s="174"/>
      <c r="O206" s="174"/>
      <c r="P206" s="174"/>
      <c r="Q206" s="174"/>
      <c r="R206" s="174"/>
      <c r="S206" s="174"/>
      <c r="T206" s="174"/>
      <c r="U206" s="174"/>
      <c r="V206" s="174"/>
      <c r="W206" s="174"/>
      <c r="X206" s="174"/>
      <c r="Y206" s="174"/>
      <c r="Z206" s="174"/>
      <c r="AA206" s="174"/>
      <c r="AB206" s="174"/>
      <c r="AC206" s="174"/>
      <c r="AD206" s="174"/>
      <c r="AE206" s="174"/>
      <c r="AF206" s="174"/>
      <c r="AG206" s="174"/>
      <c r="AH206" s="174"/>
      <c r="AI206" s="174"/>
      <c r="AJ206" s="174"/>
      <c r="AK206" s="174"/>
      <c r="AL206" s="174"/>
      <c r="AM206" s="174"/>
      <c r="AN206" s="174"/>
      <c r="AO206" s="174"/>
      <c r="AP206" s="174"/>
      <c r="AQ206" s="174"/>
      <c r="AR206" s="174"/>
      <c r="AS206" s="174"/>
      <c r="AT206" s="174"/>
      <c r="AU206" s="174"/>
      <c r="AV206" s="174"/>
      <c r="AW206" s="174"/>
      <c r="AX206" s="174"/>
      <c r="AY206" s="174"/>
      <c r="AZ206" s="174"/>
      <c r="BA206" s="174"/>
      <c r="BB206" s="174"/>
      <c r="BC206" s="174"/>
      <c r="BD206" s="174"/>
      <c r="BE206" s="174"/>
      <c r="BF206" s="174"/>
      <c r="BG206" s="174"/>
      <c r="BH206" s="174"/>
      <c r="BI206" s="174"/>
      <c r="BJ206" s="174"/>
      <c r="BK206" s="174"/>
      <c r="BL206" s="174"/>
      <c r="BM206" s="174"/>
      <c r="BN206" s="174"/>
      <c r="BO206" s="174"/>
      <c r="BP206" s="174"/>
      <c r="BQ206" s="174"/>
      <c r="BR206" s="174"/>
      <c r="BS206" s="174"/>
      <c r="BT206" s="174"/>
      <c r="BU206" s="174"/>
      <c r="BV206" s="174"/>
      <c r="BW206" s="174"/>
      <c r="BX206" s="174"/>
      <c r="BY206" s="174"/>
      <c r="BZ206" s="174"/>
      <c r="CA206" s="174"/>
      <c r="CB206" s="174"/>
      <c r="CC206" s="174"/>
      <c r="CD206" s="174"/>
      <c r="CE206" s="174"/>
      <c r="CF206" s="174"/>
      <c r="CG206" s="174"/>
      <c r="CH206" s="174"/>
      <c r="CI206" s="174"/>
      <c r="CJ206" s="174"/>
      <c r="CK206" s="174"/>
      <c r="CL206" s="174"/>
      <c r="CM206" s="174"/>
      <c r="CN206" s="174"/>
      <c r="CO206" s="174"/>
      <c r="CP206" s="174"/>
      <c r="CQ206" s="174"/>
      <c r="CR206" s="174"/>
      <c r="CS206" s="174"/>
      <c r="CT206" s="174"/>
      <c r="CU206" s="174"/>
      <c r="CV206" s="174"/>
      <c r="CW206" s="174"/>
      <c r="CX206" s="174"/>
      <c r="CY206" s="174"/>
      <c r="CZ206" s="174"/>
      <c r="DA206" s="174"/>
      <c r="DB206" s="174"/>
      <c r="DC206" s="174"/>
      <c r="DD206" s="174"/>
      <c r="DE206" s="174"/>
      <c r="DF206" s="174"/>
      <c r="DG206" s="174"/>
      <c r="DH206" s="174"/>
      <c r="DI206" s="174"/>
      <c r="DJ206" s="174"/>
      <c r="DK206" s="174"/>
      <c r="DL206" s="174"/>
      <c r="DM206" s="174"/>
      <c r="DN206" s="174"/>
      <c r="DO206" s="174"/>
      <c r="DP206" s="174"/>
      <c r="DQ206" s="174"/>
      <c r="DR206" s="174"/>
      <c r="DS206" s="174"/>
      <c r="DT206" s="174"/>
      <c r="DU206" s="174"/>
      <c r="DV206" s="174"/>
      <c r="DW206" s="174"/>
      <c r="DX206" s="174"/>
      <c r="DY206" s="174"/>
      <c r="DZ206" s="174"/>
      <c r="EA206" s="174"/>
      <c r="EB206" s="174"/>
      <c r="EC206" s="174"/>
      <c r="ED206" s="174"/>
      <c r="EE206" s="174"/>
      <c r="EF206" s="174"/>
      <c r="EG206" s="174"/>
      <c r="EH206" s="174"/>
      <c r="EI206" s="174"/>
      <c r="EJ206" s="174"/>
      <c r="EK206" s="174"/>
      <c r="EL206" s="174"/>
      <c r="EM206" s="174"/>
      <c r="EN206" s="174"/>
      <c r="EO206" s="174"/>
      <c r="EP206" s="174"/>
      <c r="EQ206" s="174"/>
      <c r="ER206" s="174"/>
      <c r="ES206" s="174"/>
      <c r="ET206" s="174"/>
      <c r="EU206" s="174"/>
      <c r="EV206" s="174"/>
      <c r="EW206" s="174"/>
      <c r="EX206" s="174"/>
      <c r="EY206" s="174"/>
      <c r="EZ206" s="174"/>
      <c r="FA206" s="174"/>
      <c r="FB206" s="174"/>
      <c r="FC206" s="174"/>
      <c r="FD206" s="174"/>
      <c r="FE206" s="174"/>
      <c r="FF206" s="174"/>
      <c r="FG206" s="174"/>
      <c r="FH206" s="174"/>
      <c r="FI206" s="174"/>
      <c r="FJ206" s="174"/>
      <c r="FK206" s="174"/>
      <c r="FL206" s="174"/>
      <c r="FM206" s="174"/>
      <c r="FN206" s="174"/>
      <c r="FO206" s="174"/>
      <c r="FP206" s="174"/>
      <c r="FQ206" s="174"/>
      <c r="FR206" s="174"/>
      <c r="FS206" s="174"/>
      <c r="FT206" s="174"/>
      <c r="FU206" s="174"/>
      <c r="FV206" s="174"/>
      <c r="FW206" s="174"/>
      <c r="FX206" s="174"/>
      <c r="FY206" s="174"/>
      <c r="FZ206" s="174"/>
      <c r="GA206" s="174"/>
      <c r="GB206" s="174"/>
      <c r="GC206" s="174"/>
      <c r="GD206" s="174"/>
      <c r="GE206" s="174"/>
      <c r="GF206" s="174"/>
      <c r="GG206" s="174"/>
      <c r="GH206" s="174"/>
      <c r="GI206" s="174"/>
      <c r="GJ206" s="174"/>
      <c r="GK206" s="174"/>
      <c r="GL206" s="174"/>
      <c r="GM206" s="174"/>
      <c r="GN206" s="174"/>
      <c r="GO206" s="174"/>
      <c r="GP206" s="174"/>
      <c r="GQ206" s="174"/>
      <c r="GR206" s="174"/>
      <c r="GS206" s="174"/>
      <c r="GT206" s="174"/>
      <c r="GU206" s="174"/>
      <c r="GV206" s="174"/>
      <c r="GW206" s="174"/>
      <c r="GX206" s="174"/>
      <c r="GY206" s="174"/>
      <c r="GZ206" s="174"/>
      <c r="HA206" s="174"/>
      <c r="HB206" s="174"/>
      <c r="HC206" s="174"/>
      <c r="HD206" s="174"/>
      <c r="HE206" s="174"/>
      <c r="HF206" s="174"/>
      <c r="HG206" s="174"/>
      <c r="HH206" s="174"/>
      <c r="HI206" s="174"/>
      <c r="HJ206" s="174"/>
      <c r="HK206" s="174"/>
      <c r="HL206" s="174"/>
      <c r="HM206" s="174"/>
      <c r="HN206" s="174"/>
      <c r="HO206" s="174"/>
      <c r="HP206" s="174"/>
      <c r="HQ206" s="174"/>
      <c r="HR206" s="174"/>
      <c r="HS206" s="174"/>
      <c r="HT206" s="174"/>
      <c r="HU206" s="174"/>
      <c r="HV206" s="174"/>
      <c r="HW206" s="174"/>
      <c r="HX206" s="174"/>
      <c r="HY206" s="174"/>
      <c r="HZ206" s="174"/>
      <c r="IA206" s="174"/>
      <c r="IB206" s="174"/>
      <c r="IC206" s="174"/>
      <c r="ID206" s="174"/>
      <c r="IE206" s="174"/>
      <c r="IF206" s="174"/>
      <c r="IG206" s="174"/>
      <c r="IH206" s="174"/>
      <c r="II206" s="174"/>
      <c r="IJ206" s="174"/>
      <c r="IK206" s="174"/>
      <c r="IL206" s="174"/>
      <c r="IM206" s="174"/>
      <c r="IN206" s="174"/>
      <c r="IO206" s="174"/>
      <c r="IP206" s="174"/>
      <c r="IQ206" s="174"/>
      <c r="IR206" s="174"/>
      <c r="IS206" s="174"/>
      <c r="IT206" s="174"/>
      <c r="IU206" s="174"/>
      <c r="IV206" s="174"/>
    </row>
    <row r="207" spans="1:256" s="308" customFormat="1" ht="14.25" x14ac:dyDescent="0.2">
      <c r="A207" s="15"/>
      <c r="B207" s="101" t="s">
        <v>171</v>
      </c>
      <c r="C207" s="143" t="s">
        <v>10</v>
      </c>
      <c r="D207" s="238">
        <v>4</v>
      </c>
      <c r="E207" s="30"/>
      <c r="F207" s="16"/>
      <c r="G207" s="307"/>
      <c r="H207" s="307">
        <f>ROUND($G$10*G207,0)</f>
        <v>0</v>
      </c>
      <c r="I207" s="307">
        <f>H207*D207</f>
        <v>0</v>
      </c>
    </row>
    <row r="208" spans="1:256" s="103" customFormat="1" ht="38.25" x14ac:dyDescent="0.2">
      <c r="A208" s="102"/>
      <c r="B208" s="309" t="s">
        <v>196</v>
      </c>
      <c r="C208" s="131" t="s">
        <v>10</v>
      </c>
      <c r="D208" s="311">
        <v>4</v>
      </c>
      <c r="E208" s="121"/>
      <c r="F208" s="310"/>
    </row>
    <row r="209" spans="1:256" s="306" customFormat="1" ht="25.5" x14ac:dyDescent="0.25">
      <c r="A209" s="15"/>
      <c r="B209" s="101" t="s">
        <v>195</v>
      </c>
      <c r="C209" s="131" t="s">
        <v>10</v>
      </c>
      <c r="D209" s="311">
        <v>1</v>
      </c>
      <c r="E209" s="30"/>
      <c r="F209" s="16"/>
      <c r="G209" s="305"/>
    </row>
    <row r="210" spans="1:256" s="306" customFormat="1" ht="25.5" x14ac:dyDescent="0.25">
      <c r="A210" s="15"/>
      <c r="B210" s="101" t="s">
        <v>197</v>
      </c>
      <c r="C210" s="131" t="s">
        <v>10</v>
      </c>
      <c r="D210" s="311">
        <v>4</v>
      </c>
      <c r="E210" s="30"/>
      <c r="F210" s="16"/>
      <c r="G210" s="305"/>
    </row>
    <row r="211" spans="1:256" s="306" customFormat="1" ht="41.25" customHeight="1" x14ac:dyDescent="0.25">
      <c r="A211" s="15"/>
      <c r="B211" s="101" t="s">
        <v>184</v>
      </c>
      <c r="C211" s="131" t="s">
        <v>10</v>
      </c>
      <c r="D211" s="311">
        <v>1</v>
      </c>
      <c r="E211" s="30"/>
      <c r="F211" s="16"/>
      <c r="G211" s="305"/>
    </row>
    <row r="212" spans="1:256" s="17" customFormat="1" x14ac:dyDescent="0.2">
      <c r="A212" s="15"/>
      <c r="B212" s="101" t="s">
        <v>126</v>
      </c>
      <c r="C212" s="131" t="s">
        <v>10</v>
      </c>
      <c r="D212" s="239">
        <v>25</v>
      </c>
      <c r="E212" s="37"/>
      <c r="F212" s="162"/>
    </row>
    <row r="213" spans="1:256" s="17" customFormat="1" ht="25.5" x14ac:dyDescent="0.2">
      <c r="A213" s="34"/>
      <c r="B213" s="240" t="s">
        <v>9</v>
      </c>
      <c r="C213" s="241" t="s">
        <v>4</v>
      </c>
      <c r="D213" s="242">
        <v>0.1</v>
      </c>
      <c r="E213" s="37"/>
      <c r="F213" s="162"/>
    </row>
    <row r="214" spans="1:256" s="174" customFormat="1" x14ac:dyDescent="0.2">
      <c r="A214" s="15"/>
      <c r="B214" s="14" t="s">
        <v>6</v>
      </c>
      <c r="C214" s="131" t="s">
        <v>47</v>
      </c>
      <c r="D214" s="16">
        <v>1</v>
      </c>
      <c r="E214" s="30">
        <f>(1+D213)*SUMPRODUCT(D206:D212,E206:E212)</f>
        <v>0</v>
      </c>
      <c r="F214" s="30">
        <f>D214*E214</f>
        <v>0</v>
      </c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/>
      <c r="CQ214" s="17"/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  <c r="DV214" s="17"/>
      <c r="DW214" s="17"/>
      <c r="DX214" s="17"/>
      <c r="DY214" s="17"/>
      <c r="DZ214" s="17"/>
      <c r="EA214" s="17"/>
      <c r="EB214" s="17"/>
      <c r="EC214" s="17"/>
      <c r="ED214" s="17"/>
      <c r="EE214" s="17"/>
      <c r="EF214" s="17"/>
      <c r="EG214" s="17"/>
      <c r="EH214" s="17"/>
      <c r="EI214" s="17"/>
      <c r="EJ214" s="17"/>
      <c r="EK214" s="17"/>
      <c r="EL214" s="17"/>
      <c r="EM214" s="17"/>
      <c r="EN214" s="17"/>
      <c r="EO214" s="17"/>
      <c r="EP214" s="17"/>
      <c r="EQ214" s="17"/>
      <c r="ER214" s="17"/>
      <c r="ES214" s="17"/>
      <c r="ET214" s="17"/>
      <c r="EU214" s="17"/>
      <c r="EV214" s="17"/>
      <c r="EW214" s="17"/>
      <c r="EX214" s="17"/>
      <c r="EY214" s="17"/>
      <c r="EZ214" s="17"/>
      <c r="FA214" s="17"/>
      <c r="FB214" s="17"/>
      <c r="FC214" s="17"/>
      <c r="FD214" s="17"/>
      <c r="FE214" s="17"/>
      <c r="FF214" s="17"/>
      <c r="FG214" s="17"/>
      <c r="FH214" s="17"/>
      <c r="FI214" s="17"/>
      <c r="FJ214" s="17"/>
      <c r="FK214" s="17"/>
      <c r="FL214" s="17"/>
      <c r="FM214" s="17"/>
      <c r="FN214" s="17"/>
      <c r="FO214" s="17"/>
      <c r="FP214" s="17"/>
      <c r="FQ214" s="17"/>
      <c r="FR214" s="17"/>
      <c r="FS214" s="17"/>
      <c r="FT214" s="17"/>
      <c r="FU214" s="17"/>
      <c r="FV214" s="17"/>
      <c r="FW214" s="17"/>
      <c r="FX214" s="17"/>
      <c r="FY214" s="17"/>
      <c r="FZ214" s="17"/>
      <c r="GA214" s="17"/>
      <c r="GB214" s="17"/>
      <c r="GC214" s="17"/>
      <c r="GD214" s="17"/>
      <c r="GE214" s="17"/>
      <c r="GF214" s="17"/>
      <c r="GG214" s="17"/>
      <c r="GH214" s="17"/>
      <c r="GI214" s="17"/>
      <c r="GJ214" s="17"/>
      <c r="GK214" s="17"/>
      <c r="GL214" s="17"/>
      <c r="GM214" s="17"/>
      <c r="GN214" s="17"/>
      <c r="GO214" s="17"/>
      <c r="GP214" s="17"/>
      <c r="GQ214" s="17"/>
      <c r="GR214" s="17"/>
      <c r="GS214" s="17"/>
      <c r="GT214" s="17"/>
      <c r="GU214" s="17"/>
      <c r="GV214" s="17"/>
      <c r="GW214" s="17"/>
      <c r="GX214" s="17"/>
      <c r="GY214" s="17"/>
      <c r="GZ214" s="17"/>
      <c r="HA214" s="17"/>
      <c r="HB214" s="17"/>
      <c r="HC214" s="17"/>
      <c r="HD214" s="17"/>
      <c r="HE214" s="17"/>
      <c r="HF214" s="17"/>
      <c r="HG214" s="17"/>
      <c r="HH214" s="17"/>
      <c r="HI214" s="17"/>
      <c r="HJ214" s="17"/>
      <c r="HK214" s="17"/>
      <c r="HL214" s="17"/>
      <c r="HM214" s="17"/>
      <c r="HN214" s="17"/>
      <c r="HO214" s="17"/>
      <c r="HP214" s="17"/>
      <c r="HQ214" s="17"/>
      <c r="HR214" s="17"/>
      <c r="HS214" s="17"/>
      <c r="HT214" s="17"/>
      <c r="HU214" s="17"/>
      <c r="HV214" s="17"/>
      <c r="HW214" s="17"/>
      <c r="HX214" s="17"/>
      <c r="HY214" s="17"/>
      <c r="HZ214" s="17"/>
      <c r="IA214" s="17"/>
      <c r="IB214" s="17"/>
      <c r="IC214" s="17"/>
      <c r="ID214" s="17"/>
      <c r="IE214" s="17"/>
      <c r="IF214" s="17"/>
      <c r="IG214" s="17"/>
      <c r="IH214" s="17"/>
      <c r="II214" s="17"/>
      <c r="IJ214" s="17"/>
      <c r="IK214" s="17"/>
      <c r="IL214" s="17"/>
      <c r="IM214" s="17"/>
      <c r="IN214" s="17"/>
      <c r="IO214" s="17"/>
      <c r="IP214" s="17"/>
      <c r="IQ214" s="17"/>
      <c r="IR214" s="17"/>
      <c r="IS214" s="17"/>
      <c r="IT214" s="17"/>
      <c r="IU214" s="17"/>
      <c r="IV214" s="17"/>
    </row>
    <row r="215" spans="1:256" s="103" customFormat="1" x14ac:dyDescent="0.2">
      <c r="A215" s="102"/>
      <c r="B215" s="106"/>
      <c r="C215" s="134"/>
      <c r="D215" s="130"/>
      <c r="E215" s="152"/>
      <c r="F215" s="104"/>
    </row>
    <row r="216" spans="1:256" s="17" customFormat="1" ht="51" x14ac:dyDescent="0.2">
      <c r="A216" s="170" t="s">
        <v>26</v>
      </c>
      <c r="B216" s="164" t="s">
        <v>172</v>
      </c>
      <c r="C216" s="171"/>
      <c r="D216" s="237"/>
      <c r="E216" s="197"/>
      <c r="F216" s="197"/>
      <c r="G216" s="174"/>
      <c r="H216" s="174"/>
      <c r="I216" s="174"/>
      <c r="J216" s="174"/>
      <c r="K216" s="174"/>
      <c r="L216" s="174"/>
      <c r="M216" s="174"/>
      <c r="N216" s="174"/>
      <c r="O216" s="174"/>
      <c r="P216" s="174"/>
      <c r="Q216" s="174"/>
      <c r="R216" s="174"/>
      <c r="S216" s="174"/>
      <c r="T216" s="174"/>
      <c r="U216" s="174"/>
      <c r="V216" s="174"/>
      <c r="W216" s="174"/>
      <c r="X216" s="174"/>
      <c r="Y216" s="174"/>
      <c r="Z216" s="174"/>
      <c r="AA216" s="174"/>
      <c r="AB216" s="174"/>
      <c r="AC216" s="174"/>
      <c r="AD216" s="174"/>
      <c r="AE216" s="174"/>
      <c r="AF216" s="174"/>
      <c r="AG216" s="174"/>
      <c r="AH216" s="174"/>
      <c r="AI216" s="174"/>
      <c r="AJ216" s="174"/>
      <c r="AK216" s="174"/>
      <c r="AL216" s="174"/>
      <c r="AM216" s="174"/>
      <c r="AN216" s="174"/>
      <c r="AO216" s="174"/>
      <c r="AP216" s="174"/>
      <c r="AQ216" s="174"/>
      <c r="AR216" s="174"/>
      <c r="AS216" s="174"/>
      <c r="AT216" s="174"/>
      <c r="AU216" s="174"/>
      <c r="AV216" s="174"/>
      <c r="AW216" s="174"/>
      <c r="AX216" s="174"/>
      <c r="AY216" s="174"/>
      <c r="AZ216" s="174"/>
      <c r="BA216" s="174"/>
      <c r="BB216" s="174"/>
      <c r="BC216" s="174"/>
      <c r="BD216" s="174"/>
      <c r="BE216" s="174"/>
      <c r="BF216" s="174"/>
      <c r="BG216" s="174"/>
      <c r="BH216" s="174"/>
      <c r="BI216" s="174"/>
      <c r="BJ216" s="174"/>
      <c r="BK216" s="174"/>
      <c r="BL216" s="174"/>
      <c r="BM216" s="174"/>
      <c r="BN216" s="174"/>
      <c r="BO216" s="174"/>
      <c r="BP216" s="174"/>
      <c r="BQ216" s="174"/>
      <c r="BR216" s="174"/>
      <c r="BS216" s="174"/>
      <c r="BT216" s="174"/>
      <c r="BU216" s="174"/>
      <c r="BV216" s="174"/>
      <c r="BW216" s="174"/>
      <c r="BX216" s="174"/>
      <c r="BY216" s="174"/>
      <c r="BZ216" s="174"/>
      <c r="CA216" s="174"/>
      <c r="CB216" s="174"/>
      <c r="CC216" s="174"/>
      <c r="CD216" s="174"/>
      <c r="CE216" s="174"/>
      <c r="CF216" s="174"/>
      <c r="CG216" s="174"/>
      <c r="CH216" s="174"/>
      <c r="CI216" s="174"/>
      <c r="CJ216" s="174"/>
      <c r="CK216" s="174"/>
      <c r="CL216" s="174"/>
      <c r="CM216" s="174"/>
      <c r="CN216" s="174"/>
      <c r="CO216" s="174"/>
      <c r="CP216" s="174"/>
      <c r="CQ216" s="174"/>
      <c r="CR216" s="174"/>
      <c r="CS216" s="174"/>
      <c r="CT216" s="174"/>
      <c r="CU216" s="174"/>
      <c r="CV216" s="174"/>
      <c r="CW216" s="174"/>
      <c r="CX216" s="174"/>
      <c r="CY216" s="174"/>
      <c r="CZ216" s="174"/>
      <c r="DA216" s="174"/>
      <c r="DB216" s="174"/>
      <c r="DC216" s="174"/>
      <c r="DD216" s="174"/>
      <c r="DE216" s="174"/>
      <c r="DF216" s="174"/>
      <c r="DG216" s="174"/>
      <c r="DH216" s="174"/>
      <c r="DI216" s="174"/>
      <c r="DJ216" s="174"/>
      <c r="DK216" s="174"/>
      <c r="DL216" s="174"/>
      <c r="DM216" s="174"/>
      <c r="DN216" s="174"/>
      <c r="DO216" s="174"/>
      <c r="DP216" s="174"/>
      <c r="DQ216" s="174"/>
      <c r="DR216" s="174"/>
      <c r="DS216" s="174"/>
      <c r="DT216" s="174"/>
      <c r="DU216" s="174"/>
      <c r="DV216" s="174"/>
      <c r="DW216" s="174"/>
      <c r="DX216" s="174"/>
      <c r="DY216" s="174"/>
      <c r="DZ216" s="174"/>
      <c r="EA216" s="174"/>
      <c r="EB216" s="174"/>
      <c r="EC216" s="174"/>
      <c r="ED216" s="174"/>
      <c r="EE216" s="174"/>
      <c r="EF216" s="174"/>
      <c r="EG216" s="174"/>
      <c r="EH216" s="174"/>
      <c r="EI216" s="174"/>
      <c r="EJ216" s="174"/>
      <c r="EK216" s="174"/>
      <c r="EL216" s="174"/>
      <c r="EM216" s="174"/>
      <c r="EN216" s="174"/>
      <c r="EO216" s="174"/>
      <c r="EP216" s="174"/>
      <c r="EQ216" s="174"/>
      <c r="ER216" s="174"/>
      <c r="ES216" s="174"/>
      <c r="ET216" s="174"/>
      <c r="EU216" s="174"/>
      <c r="EV216" s="174"/>
      <c r="EW216" s="174"/>
      <c r="EX216" s="174"/>
      <c r="EY216" s="174"/>
      <c r="EZ216" s="174"/>
      <c r="FA216" s="174"/>
      <c r="FB216" s="174"/>
      <c r="FC216" s="174"/>
      <c r="FD216" s="174"/>
      <c r="FE216" s="174"/>
      <c r="FF216" s="174"/>
      <c r="FG216" s="174"/>
      <c r="FH216" s="174"/>
      <c r="FI216" s="174"/>
      <c r="FJ216" s="174"/>
      <c r="FK216" s="174"/>
      <c r="FL216" s="174"/>
      <c r="FM216" s="174"/>
      <c r="FN216" s="174"/>
      <c r="FO216" s="174"/>
      <c r="FP216" s="174"/>
      <c r="FQ216" s="174"/>
      <c r="FR216" s="174"/>
      <c r="FS216" s="174"/>
      <c r="FT216" s="174"/>
      <c r="FU216" s="174"/>
      <c r="FV216" s="174"/>
      <c r="FW216" s="174"/>
      <c r="FX216" s="174"/>
      <c r="FY216" s="174"/>
      <c r="FZ216" s="174"/>
      <c r="GA216" s="174"/>
      <c r="GB216" s="174"/>
      <c r="GC216" s="174"/>
      <c r="GD216" s="174"/>
      <c r="GE216" s="174"/>
      <c r="GF216" s="174"/>
      <c r="GG216" s="174"/>
      <c r="GH216" s="174"/>
      <c r="GI216" s="174"/>
      <c r="GJ216" s="174"/>
      <c r="GK216" s="174"/>
      <c r="GL216" s="174"/>
      <c r="GM216" s="174"/>
      <c r="GN216" s="174"/>
      <c r="GO216" s="174"/>
      <c r="GP216" s="174"/>
      <c r="GQ216" s="174"/>
      <c r="GR216" s="174"/>
      <c r="GS216" s="174"/>
      <c r="GT216" s="174"/>
      <c r="GU216" s="174"/>
      <c r="GV216" s="174"/>
      <c r="GW216" s="174"/>
      <c r="GX216" s="174"/>
      <c r="GY216" s="174"/>
      <c r="GZ216" s="174"/>
      <c r="HA216" s="174"/>
      <c r="HB216" s="174"/>
      <c r="HC216" s="174"/>
      <c r="HD216" s="174"/>
      <c r="HE216" s="174"/>
      <c r="HF216" s="174"/>
      <c r="HG216" s="174"/>
      <c r="HH216" s="174"/>
      <c r="HI216" s="174"/>
      <c r="HJ216" s="174"/>
      <c r="HK216" s="174"/>
      <c r="HL216" s="174"/>
      <c r="HM216" s="174"/>
      <c r="HN216" s="174"/>
      <c r="HO216" s="174"/>
      <c r="HP216" s="174"/>
      <c r="HQ216" s="174"/>
      <c r="HR216" s="174"/>
      <c r="HS216" s="174"/>
      <c r="HT216" s="174"/>
      <c r="HU216" s="174"/>
      <c r="HV216" s="174"/>
      <c r="HW216" s="174"/>
      <c r="HX216" s="174"/>
      <c r="HY216" s="174"/>
      <c r="HZ216" s="174"/>
      <c r="IA216" s="174"/>
      <c r="IB216" s="174"/>
      <c r="IC216" s="174"/>
      <c r="ID216" s="174"/>
      <c r="IE216" s="174"/>
      <c r="IF216" s="174"/>
      <c r="IG216" s="174"/>
      <c r="IH216" s="174"/>
      <c r="II216" s="174"/>
      <c r="IJ216" s="174"/>
      <c r="IK216" s="174"/>
      <c r="IL216" s="174"/>
      <c r="IM216" s="174"/>
      <c r="IN216" s="174"/>
      <c r="IO216" s="174"/>
      <c r="IP216" s="174"/>
      <c r="IQ216" s="174"/>
      <c r="IR216" s="174"/>
      <c r="IS216" s="174"/>
      <c r="IT216" s="174"/>
      <c r="IU216" s="174"/>
      <c r="IV216" s="174"/>
    </row>
    <row r="217" spans="1:256" s="17" customFormat="1" x14ac:dyDescent="0.2">
      <c r="B217" s="101" t="s">
        <v>122</v>
      </c>
      <c r="C217" s="131"/>
      <c r="D217" s="238"/>
      <c r="E217" s="30"/>
      <c r="F217" s="16"/>
    </row>
    <row r="218" spans="1:256" s="17" customFormat="1" x14ac:dyDescent="0.2">
      <c r="B218" s="33" t="s">
        <v>123</v>
      </c>
      <c r="C218" s="207" t="s">
        <v>10</v>
      </c>
      <c r="D218" s="238">
        <v>1</v>
      </c>
      <c r="E218" s="30"/>
      <c r="F218" s="16"/>
    </row>
    <row r="219" spans="1:256" s="17" customFormat="1" x14ac:dyDescent="0.2">
      <c r="A219" s="15"/>
      <c r="B219" s="101" t="s">
        <v>128</v>
      </c>
      <c r="C219" s="131" t="s">
        <v>10</v>
      </c>
      <c r="D219" s="238">
        <v>1</v>
      </c>
      <c r="E219" s="30"/>
      <c r="F219" s="16"/>
    </row>
    <row r="220" spans="1:256" s="17" customFormat="1" x14ac:dyDescent="0.2">
      <c r="A220" s="15"/>
      <c r="B220" s="101" t="s">
        <v>173</v>
      </c>
      <c r="C220" s="131" t="s">
        <v>10</v>
      </c>
      <c r="D220" s="238">
        <v>1</v>
      </c>
      <c r="E220" s="30"/>
      <c r="F220" s="16"/>
    </row>
    <row r="221" spans="1:256" s="17" customFormat="1" x14ac:dyDescent="0.2">
      <c r="A221" s="15"/>
      <c r="B221" s="101" t="s">
        <v>127</v>
      </c>
      <c r="C221" s="131" t="s">
        <v>10</v>
      </c>
      <c r="D221" s="238">
        <v>2</v>
      </c>
      <c r="E221" s="30"/>
      <c r="F221" s="16"/>
    </row>
    <row r="222" spans="1:256" s="17" customFormat="1" x14ac:dyDescent="0.2">
      <c r="A222" s="15"/>
      <c r="B222" s="101" t="s">
        <v>174</v>
      </c>
      <c r="C222" s="131" t="s">
        <v>10</v>
      </c>
      <c r="D222" s="238">
        <v>1</v>
      </c>
      <c r="E222" s="30"/>
      <c r="F222" s="16"/>
    </row>
    <row r="223" spans="1:256" s="17" customFormat="1" x14ac:dyDescent="0.2">
      <c r="A223" s="15"/>
      <c r="B223" s="101" t="s">
        <v>175</v>
      </c>
      <c r="C223" s="131" t="s">
        <v>10</v>
      </c>
      <c r="D223" s="238">
        <v>16</v>
      </c>
      <c r="E223" s="30"/>
      <c r="F223" s="16"/>
    </row>
    <row r="224" spans="1:256" s="17" customFormat="1" x14ac:dyDescent="0.2">
      <c r="A224" s="15"/>
      <c r="B224" s="101" t="s">
        <v>176</v>
      </c>
      <c r="C224" s="131" t="s">
        <v>10</v>
      </c>
      <c r="D224" s="238">
        <v>8</v>
      </c>
      <c r="E224" s="30"/>
      <c r="F224" s="16"/>
    </row>
    <row r="225" spans="1:256" s="17" customFormat="1" x14ac:dyDescent="0.2">
      <c r="A225" s="15"/>
      <c r="B225" s="101" t="s">
        <v>177</v>
      </c>
      <c r="C225" s="131" t="s">
        <v>10</v>
      </c>
      <c r="D225" s="238">
        <v>1</v>
      </c>
      <c r="E225" s="30"/>
      <c r="F225" s="16"/>
    </row>
    <row r="226" spans="1:256" s="17" customFormat="1" x14ac:dyDescent="0.2">
      <c r="A226" s="15"/>
      <c r="B226" s="101" t="s">
        <v>125</v>
      </c>
      <c r="C226" s="131" t="s">
        <v>10</v>
      </c>
      <c r="D226" s="238">
        <v>4</v>
      </c>
      <c r="E226" s="37"/>
      <c r="F226" s="162"/>
    </row>
    <row r="227" spans="1:256" s="17" customFormat="1" x14ac:dyDescent="0.2">
      <c r="A227" s="15"/>
      <c r="B227" s="101" t="s">
        <v>126</v>
      </c>
      <c r="C227" s="131" t="s">
        <v>10</v>
      </c>
      <c r="D227" s="239">
        <v>40</v>
      </c>
      <c r="E227" s="37"/>
      <c r="F227" s="162"/>
    </row>
    <row r="228" spans="1:256" s="17" customFormat="1" ht="25.5" x14ac:dyDescent="0.2">
      <c r="A228" s="34"/>
      <c r="B228" s="240" t="s">
        <v>9</v>
      </c>
      <c r="C228" s="241" t="s">
        <v>4</v>
      </c>
      <c r="D228" s="242">
        <v>0.1</v>
      </c>
      <c r="E228" s="37"/>
      <c r="F228" s="162"/>
    </row>
    <row r="229" spans="1:256" s="174" customFormat="1" x14ac:dyDescent="0.2">
      <c r="A229" s="15"/>
      <c r="B229" s="14" t="s">
        <v>6</v>
      </c>
      <c r="C229" s="131" t="s">
        <v>47</v>
      </c>
      <c r="D229" s="16">
        <v>1</v>
      </c>
      <c r="E229" s="30">
        <f>(1+D228)*SUMPRODUCT(D216:D227,E216:E227)</f>
        <v>0</v>
      </c>
      <c r="F229" s="30">
        <f>D229*E229</f>
        <v>0</v>
      </c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  <c r="BL229" s="17"/>
      <c r="BM229" s="17"/>
      <c r="BN229" s="17"/>
      <c r="BO229" s="17"/>
      <c r="BP229" s="17"/>
      <c r="BQ229" s="17"/>
      <c r="BR229" s="17"/>
      <c r="BS229" s="17"/>
      <c r="BT229" s="17"/>
      <c r="BU229" s="17"/>
      <c r="BV229" s="17"/>
      <c r="BW229" s="17"/>
      <c r="BX229" s="17"/>
      <c r="BY229" s="17"/>
      <c r="BZ229" s="17"/>
      <c r="CA229" s="17"/>
      <c r="CB229" s="17"/>
      <c r="CC229" s="17"/>
      <c r="CD229" s="17"/>
      <c r="CE229" s="17"/>
      <c r="CF229" s="17"/>
      <c r="CG229" s="17"/>
      <c r="CH229" s="17"/>
      <c r="CI229" s="17"/>
      <c r="CJ229" s="17"/>
      <c r="CK229" s="17"/>
      <c r="CL229" s="17"/>
      <c r="CM229" s="17"/>
      <c r="CN229" s="17"/>
      <c r="CO229" s="17"/>
      <c r="CP229" s="17"/>
      <c r="CQ229" s="17"/>
      <c r="CR229" s="17"/>
      <c r="CS229" s="17"/>
      <c r="CT229" s="17"/>
      <c r="CU229" s="17"/>
      <c r="CV229" s="17"/>
      <c r="CW229" s="17"/>
      <c r="CX229" s="17"/>
      <c r="CY229" s="17"/>
      <c r="CZ229" s="17"/>
      <c r="DA229" s="17"/>
      <c r="DB229" s="17"/>
      <c r="DC229" s="17"/>
      <c r="DD229" s="17"/>
      <c r="DE229" s="17"/>
      <c r="DF229" s="17"/>
      <c r="DG229" s="17"/>
      <c r="DH229" s="17"/>
      <c r="DI229" s="17"/>
      <c r="DJ229" s="17"/>
      <c r="DK229" s="17"/>
      <c r="DL229" s="17"/>
      <c r="DM229" s="17"/>
      <c r="DN229" s="17"/>
      <c r="DO229" s="17"/>
      <c r="DP229" s="17"/>
      <c r="DQ229" s="17"/>
      <c r="DR229" s="17"/>
      <c r="DS229" s="17"/>
      <c r="DT229" s="17"/>
      <c r="DU229" s="17"/>
      <c r="DV229" s="17"/>
      <c r="DW229" s="17"/>
      <c r="DX229" s="17"/>
      <c r="DY229" s="17"/>
      <c r="DZ229" s="17"/>
      <c r="EA229" s="17"/>
      <c r="EB229" s="17"/>
      <c r="EC229" s="17"/>
      <c r="ED229" s="17"/>
      <c r="EE229" s="17"/>
      <c r="EF229" s="17"/>
      <c r="EG229" s="17"/>
      <c r="EH229" s="17"/>
      <c r="EI229" s="17"/>
      <c r="EJ229" s="17"/>
      <c r="EK229" s="17"/>
      <c r="EL229" s="17"/>
      <c r="EM229" s="17"/>
      <c r="EN229" s="17"/>
      <c r="EO229" s="17"/>
      <c r="EP229" s="17"/>
      <c r="EQ229" s="17"/>
      <c r="ER229" s="17"/>
      <c r="ES229" s="17"/>
      <c r="ET229" s="17"/>
      <c r="EU229" s="17"/>
      <c r="EV229" s="17"/>
      <c r="EW229" s="17"/>
      <c r="EX229" s="17"/>
      <c r="EY229" s="17"/>
      <c r="EZ229" s="17"/>
      <c r="FA229" s="17"/>
      <c r="FB229" s="17"/>
      <c r="FC229" s="17"/>
      <c r="FD229" s="17"/>
      <c r="FE229" s="17"/>
      <c r="FF229" s="17"/>
      <c r="FG229" s="17"/>
      <c r="FH229" s="17"/>
      <c r="FI229" s="17"/>
      <c r="FJ229" s="17"/>
      <c r="FK229" s="17"/>
      <c r="FL229" s="17"/>
      <c r="FM229" s="17"/>
      <c r="FN229" s="17"/>
      <c r="FO229" s="17"/>
      <c r="FP229" s="17"/>
      <c r="FQ229" s="17"/>
      <c r="FR229" s="17"/>
      <c r="FS229" s="17"/>
      <c r="FT229" s="17"/>
      <c r="FU229" s="17"/>
      <c r="FV229" s="17"/>
      <c r="FW229" s="17"/>
      <c r="FX229" s="17"/>
      <c r="FY229" s="17"/>
      <c r="FZ229" s="17"/>
      <c r="GA229" s="17"/>
      <c r="GB229" s="17"/>
      <c r="GC229" s="17"/>
      <c r="GD229" s="17"/>
      <c r="GE229" s="17"/>
      <c r="GF229" s="17"/>
      <c r="GG229" s="17"/>
      <c r="GH229" s="17"/>
      <c r="GI229" s="17"/>
      <c r="GJ229" s="17"/>
      <c r="GK229" s="17"/>
      <c r="GL229" s="17"/>
      <c r="GM229" s="17"/>
      <c r="GN229" s="17"/>
      <c r="GO229" s="17"/>
      <c r="GP229" s="17"/>
      <c r="GQ229" s="17"/>
      <c r="GR229" s="17"/>
      <c r="GS229" s="17"/>
      <c r="GT229" s="17"/>
      <c r="GU229" s="17"/>
      <c r="GV229" s="17"/>
      <c r="GW229" s="17"/>
      <c r="GX229" s="17"/>
      <c r="GY229" s="17"/>
      <c r="GZ229" s="17"/>
      <c r="HA229" s="17"/>
      <c r="HB229" s="17"/>
      <c r="HC229" s="17"/>
      <c r="HD229" s="17"/>
      <c r="HE229" s="17"/>
      <c r="HF229" s="17"/>
      <c r="HG229" s="17"/>
      <c r="HH229" s="17"/>
      <c r="HI229" s="17"/>
      <c r="HJ229" s="17"/>
      <c r="HK229" s="17"/>
      <c r="HL229" s="17"/>
      <c r="HM229" s="17"/>
      <c r="HN229" s="17"/>
      <c r="HO229" s="17"/>
      <c r="HP229" s="17"/>
      <c r="HQ229" s="17"/>
      <c r="HR229" s="17"/>
      <c r="HS229" s="17"/>
      <c r="HT229" s="17"/>
      <c r="HU229" s="17"/>
      <c r="HV229" s="17"/>
      <c r="HW229" s="17"/>
      <c r="HX229" s="17"/>
      <c r="HY229" s="17"/>
      <c r="HZ229" s="17"/>
      <c r="IA229" s="17"/>
      <c r="IB229" s="17"/>
      <c r="IC229" s="17"/>
      <c r="ID229" s="17"/>
      <c r="IE229" s="17"/>
      <c r="IF229" s="17"/>
      <c r="IG229" s="17"/>
      <c r="IH229" s="17"/>
      <c r="II229" s="17"/>
      <c r="IJ229" s="17"/>
      <c r="IK229" s="17"/>
      <c r="IL229" s="17"/>
      <c r="IM229" s="17"/>
      <c r="IN229" s="17"/>
      <c r="IO229" s="17"/>
      <c r="IP229" s="17"/>
      <c r="IQ229" s="17"/>
      <c r="IR229" s="17"/>
      <c r="IS229" s="17"/>
      <c r="IT229" s="17"/>
      <c r="IU229" s="17"/>
      <c r="IV229" s="17"/>
    </row>
    <row r="230" spans="1:256" s="108" customFormat="1" x14ac:dyDescent="0.2">
      <c r="A230" s="102"/>
      <c r="B230" s="106"/>
      <c r="C230" s="107"/>
      <c r="D230" s="1"/>
      <c r="E230" s="121"/>
      <c r="F230" s="121"/>
    </row>
    <row r="231" spans="1:256" s="17" customFormat="1" ht="51" x14ac:dyDescent="0.2">
      <c r="A231" s="170" t="s">
        <v>27</v>
      </c>
      <c r="B231" s="164" t="s">
        <v>178</v>
      </c>
      <c r="C231" s="171"/>
      <c r="D231" s="237"/>
      <c r="E231" s="197"/>
      <c r="F231" s="197"/>
      <c r="G231" s="174"/>
      <c r="H231" s="174"/>
      <c r="I231" s="174"/>
      <c r="J231" s="174"/>
      <c r="K231" s="174"/>
      <c r="L231" s="174"/>
      <c r="M231" s="174"/>
      <c r="N231" s="174"/>
      <c r="O231" s="174"/>
      <c r="P231" s="174"/>
      <c r="Q231" s="174"/>
      <c r="R231" s="174"/>
      <c r="S231" s="174"/>
      <c r="T231" s="174"/>
      <c r="U231" s="174"/>
      <c r="V231" s="174"/>
      <c r="W231" s="174"/>
      <c r="X231" s="174"/>
      <c r="Y231" s="174"/>
      <c r="Z231" s="174"/>
      <c r="AA231" s="174"/>
      <c r="AB231" s="174"/>
      <c r="AC231" s="174"/>
      <c r="AD231" s="174"/>
      <c r="AE231" s="174"/>
      <c r="AF231" s="174"/>
      <c r="AG231" s="174"/>
      <c r="AH231" s="174"/>
      <c r="AI231" s="174"/>
      <c r="AJ231" s="174"/>
      <c r="AK231" s="174"/>
      <c r="AL231" s="174"/>
      <c r="AM231" s="174"/>
      <c r="AN231" s="174"/>
      <c r="AO231" s="174"/>
      <c r="AP231" s="174"/>
      <c r="AQ231" s="174"/>
      <c r="AR231" s="174"/>
      <c r="AS231" s="174"/>
      <c r="AT231" s="174"/>
      <c r="AU231" s="174"/>
      <c r="AV231" s="174"/>
      <c r="AW231" s="174"/>
      <c r="AX231" s="174"/>
      <c r="AY231" s="174"/>
      <c r="AZ231" s="174"/>
      <c r="BA231" s="174"/>
      <c r="BB231" s="174"/>
      <c r="BC231" s="174"/>
      <c r="BD231" s="174"/>
      <c r="BE231" s="174"/>
      <c r="BF231" s="174"/>
      <c r="BG231" s="174"/>
      <c r="BH231" s="174"/>
      <c r="BI231" s="174"/>
      <c r="BJ231" s="174"/>
      <c r="BK231" s="174"/>
      <c r="BL231" s="174"/>
      <c r="BM231" s="174"/>
      <c r="BN231" s="174"/>
      <c r="BO231" s="174"/>
      <c r="BP231" s="174"/>
      <c r="BQ231" s="174"/>
      <c r="BR231" s="174"/>
      <c r="BS231" s="174"/>
      <c r="BT231" s="174"/>
      <c r="BU231" s="174"/>
      <c r="BV231" s="174"/>
      <c r="BW231" s="174"/>
      <c r="BX231" s="174"/>
      <c r="BY231" s="174"/>
      <c r="BZ231" s="174"/>
      <c r="CA231" s="174"/>
      <c r="CB231" s="174"/>
      <c r="CC231" s="174"/>
      <c r="CD231" s="174"/>
      <c r="CE231" s="174"/>
      <c r="CF231" s="174"/>
      <c r="CG231" s="174"/>
      <c r="CH231" s="174"/>
      <c r="CI231" s="174"/>
      <c r="CJ231" s="174"/>
      <c r="CK231" s="174"/>
      <c r="CL231" s="174"/>
      <c r="CM231" s="174"/>
      <c r="CN231" s="174"/>
      <c r="CO231" s="174"/>
      <c r="CP231" s="174"/>
      <c r="CQ231" s="174"/>
      <c r="CR231" s="174"/>
      <c r="CS231" s="174"/>
      <c r="CT231" s="174"/>
      <c r="CU231" s="174"/>
      <c r="CV231" s="174"/>
      <c r="CW231" s="174"/>
      <c r="CX231" s="174"/>
      <c r="CY231" s="174"/>
      <c r="CZ231" s="174"/>
      <c r="DA231" s="174"/>
      <c r="DB231" s="174"/>
      <c r="DC231" s="174"/>
      <c r="DD231" s="174"/>
      <c r="DE231" s="174"/>
      <c r="DF231" s="174"/>
      <c r="DG231" s="174"/>
      <c r="DH231" s="174"/>
      <c r="DI231" s="174"/>
      <c r="DJ231" s="174"/>
      <c r="DK231" s="174"/>
      <c r="DL231" s="174"/>
      <c r="DM231" s="174"/>
      <c r="DN231" s="174"/>
      <c r="DO231" s="174"/>
      <c r="DP231" s="174"/>
      <c r="DQ231" s="174"/>
      <c r="DR231" s="174"/>
      <c r="DS231" s="174"/>
      <c r="DT231" s="174"/>
      <c r="DU231" s="174"/>
      <c r="DV231" s="174"/>
      <c r="DW231" s="174"/>
      <c r="DX231" s="174"/>
      <c r="DY231" s="174"/>
      <c r="DZ231" s="174"/>
      <c r="EA231" s="174"/>
      <c r="EB231" s="174"/>
      <c r="EC231" s="174"/>
      <c r="ED231" s="174"/>
      <c r="EE231" s="174"/>
      <c r="EF231" s="174"/>
      <c r="EG231" s="174"/>
      <c r="EH231" s="174"/>
      <c r="EI231" s="174"/>
      <c r="EJ231" s="174"/>
      <c r="EK231" s="174"/>
      <c r="EL231" s="174"/>
      <c r="EM231" s="174"/>
      <c r="EN231" s="174"/>
      <c r="EO231" s="174"/>
      <c r="EP231" s="174"/>
      <c r="EQ231" s="174"/>
      <c r="ER231" s="174"/>
      <c r="ES231" s="174"/>
      <c r="ET231" s="174"/>
      <c r="EU231" s="174"/>
      <c r="EV231" s="174"/>
      <c r="EW231" s="174"/>
      <c r="EX231" s="174"/>
      <c r="EY231" s="174"/>
      <c r="EZ231" s="174"/>
      <c r="FA231" s="174"/>
      <c r="FB231" s="174"/>
      <c r="FC231" s="174"/>
      <c r="FD231" s="174"/>
      <c r="FE231" s="174"/>
      <c r="FF231" s="174"/>
      <c r="FG231" s="174"/>
      <c r="FH231" s="174"/>
      <c r="FI231" s="174"/>
      <c r="FJ231" s="174"/>
      <c r="FK231" s="174"/>
      <c r="FL231" s="174"/>
      <c r="FM231" s="174"/>
      <c r="FN231" s="174"/>
      <c r="FO231" s="174"/>
      <c r="FP231" s="174"/>
      <c r="FQ231" s="174"/>
      <c r="FR231" s="174"/>
      <c r="FS231" s="174"/>
      <c r="FT231" s="174"/>
      <c r="FU231" s="174"/>
      <c r="FV231" s="174"/>
      <c r="FW231" s="174"/>
      <c r="FX231" s="174"/>
      <c r="FY231" s="174"/>
      <c r="FZ231" s="174"/>
      <c r="GA231" s="174"/>
      <c r="GB231" s="174"/>
      <c r="GC231" s="174"/>
      <c r="GD231" s="174"/>
      <c r="GE231" s="174"/>
      <c r="GF231" s="174"/>
      <c r="GG231" s="174"/>
      <c r="GH231" s="174"/>
      <c r="GI231" s="174"/>
      <c r="GJ231" s="174"/>
      <c r="GK231" s="174"/>
      <c r="GL231" s="174"/>
      <c r="GM231" s="174"/>
      <c r="GN231" s="174"/>
      <c r="GO231" s="174"/>
      <c r="GP231" s="174"/>
      <c r="GQ231" s="174"/>
      <c r="GR231" s="174"/>
      <c r="GS231" s="174"/>
      <c r="GT231" s="174"/>
      <c r="GU231" s="174"/>
      <c r="GV231" s="174"/>
      <c r="GW231" s="174"/>
      <c r="GX231" s="174"/>
      <c r="GY231" s="174"/>
      <c r="GZ231" s="174"/>
      <c r="HA231" s="174"/>
      <c r="HB231" s="174"/>
      <c r="HC231" s="174"/>
      <c r="HD231" s="174"/>
      <c r="HE231" s="174"/>
      <c r="HF231" s="174"/>
      <c r="HG231" s="174"/>
      <c r="HH231" s="174"/>
      <c r="HI231" s="174"/>
      <c r="HJ231" s="174"/>
      <c r="HK231" s="174"/>
      <c r="HL231" s="174"/>
      <c r="HM231" s="174"/>
      <c r="HN231" s="174"/>
      <c r="HO231" s="174"/>
      <c r="HP231" s="174"/>
      <c r="HQ231" s="174"/>
      <c r="HR231" s="174"/>
      <c r="HS231" s="174"/>
      <c r="HT231" s="174"/>
      <c r="HU231" s="174"/>
      <c r="HV231" s="174"/>
      <c r="HW231" s="174"/>
      <c r="HX231" s="174"/>
      <c r="HY231" s="174"/>
      <c r="HZ231" s="174"/>
      <c r="IA231" s="174"/>
      <c r="IB231" s="174"/>
      <c r="IC231" s="174"/>
      <c r="ID231" s="174"/>
      <c r="IE231" s="174"/>
      <c r="IF231" s="174"/>
      <c r="IG231" s="174"/>
      <c r="IH231" s="174"/>
      <c r="II231" s="174"/>
      <c r="IJ231" s="174"/>
      <c r="IK231" s="174"/>
      <c r="IL231" s="174"/>
      <c r="IM231" s="174"/>
      <c r="IN231" s="174"/>
      <c r="IO231" s="174"/>
      <c r="IP231" s="174"/>
      <c r="IQ231" s="174"/>
      <c r="IR231" s="174"/>
      <c r="IS231" s="174"/>
      <c r="IT231" s="174"/>
      <c r="IU231" s="174"/>
      <c r="IV231" s="174"/>
    </row>
    <row r="232" spans="1:256" s="17" customFormat="1" x14ac:dyDescent="0.2">
      <c r="B232" s="101" t="s">
        <v>122</v>
      </c>
      <c r="C232" s="131"/>
      <c r="D232" s="238"/>
      <c r="E232" s="30"/>
      <c r="F232" s="16"/>
    </row>
    <row r="233" spans="1:256" s="17" customFormat="1" x14ac:dyDescent="0.2">
      <c r="B233" s="33" t="s">
        <v>179</v>
      </c>
      <c r="C233" s="207" t="s">
        <v>10</v>
      </c>
      <c r="D233" s="238">
        <v>1</v>
      </c>
      <c r="E233" s="30"/>
      <c r="F233" s="16"/>
    </row>
    <row r="234" spans="1:256" s="17" customFormat="1" x14ac:dyDescent="0.2">
      <c r="A234" s="15"/>
      <c r="B234" s="101" t="s">
        <v>127</v>
      </c>
      <c r="C234" s="131" t="s">
        <v>10</v>
      </c>
      <c r="D234" s="238">
        <v>1</v>
      </c>
      <c r="E234" s="30"/>
      <c r="F234" s="16"/>
    </row>
    <row r="235" spans="1:256" s="17" customFormat="1" x14ac:dyDescent="0.2">
      <c r="A235" s="15"/>
      <c r="B235" s="101" t="s">
        <v>175</v>
      </c>
      <c r="C235" s="131" t="s">
        <v>10</v>
      </c>
      <c r="D235" s="238">
        <v>7</v>
      </c>
      <c r="E235" s="30"/>
      <c r="F235" s="16"/>
    </row>
    <row r="236" spans="1:256" s="17" customFormat="1" x14ac:dyDescent="0.2">
      <c r="A236" s="15"/>
      <c r="B236" s="101" t="s">
        <v>176</v>
      </c>
      <c r="C236" s="131" t="s">
        <v>10</v>
      </c>
      <c r="D236" s="238">
        <v>4</v>
      </c>
      <c r="E236" s="30"/>
      <c r="F236" s="16"/>
    </row>
    <row r="237" spans="1:256" s="17" customFormat="1" x14ac:dyDescent="0.2">
      <c r="A237" s="15"/>
      <c r="B237" s="101" t="s">
        <v>126</v>
      </c>
      <c r="C237" s="131" t="s">
        <v>10</v>
      </c>
      <c r="D237" s="239">
        <v>20</v>
      </c>
      <c r="E237" s="37"/>
      <c r="F237" s="162"/>
    </row>
    <row r="238" spans="1:256" s="17" customFormat="1" ht="25.5" x14ac:dyDescent="0.2">
      <c r="A238" s="34"/>
      <c r="B238" s="240" t="s">
        <v>9</v>
      </c>
      <c r="C238" s="241" t="s">
        <v>4</v>
      </c>
      <c r="D238" s="242">
        <v>0.1</v>
      </c>
      <c r="E238" s="37"/>
      <c r="F238" s="162"/>
    </row>
    <row r="239" spans="1:256" s="174" customFormat="1" x14ac:dyDescent="0.2">
      <c r="A239" s="15"/>
      <c r="B239" s="14" t="s">
        <v>6</v>
      </c>
      <c r="C239" s="131" t="s">
        <v>47</v>
      </c>
      <c r="D239" s="16">
        <v>1</v>
      </c>
      <c r="E239" s="30">
        <f>(1+D238)*SUMPRODUCT(D231:D237,E231:E237)</f>
        <v>0</v>
      </c>
      <c r="F239" s="30">
        <f>D239*E239</f>
        <v>0</v>
      </c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  <c r="BL239" s="17"/>
      <c r="BM239" s="17"/>
      <c r="BN239" s="17"/>
      <c r="BO239" s="17"/>
      <c r="BP239" s="17"/>
      <c r="BQ239" s="17"/>
      <c r="BR239" s="17"/>
      <c r="BS239" s="17"/>
      <c r="BT239" s="17"/>
      <c r="BU239" s="17"/>
      <c r="BV239" s="17"/>
      <c r="BW239" s="17"/>
      <c r="BX239" s="17"/>
      <c r="BY239" s="17"/>
      <c r="BZ239" s="17"/>
      <c r="CA239" s="17"/>
      <c r="CB239" s="17"/>
      <c r="CC239" s="17"/>
      <c r="CD239" s="17"/>
      <c r="CE239" s="17"/>
      <c r="CF239" s="17"/>
      <c r="CG239" s="17"/>
      <c r="CH239" s="17"/>
      <c r="CI239" s="17"/>
      <c r="CJ239" s="17"/>
      <c r="CK239" s="17"/>
      <c r="CL239" s="17"/>
      <c r="CM239" s="17"/>
      <c r="CN239" s="17"/>
      <c r="CO239" s="17"/>
      <c r="CP239" s="17"/>
      <c r="CQ239" s="17"/>
      <c r="CR239" s="17"/>
      <c r="CS239" s="17"/>
      <c r="CT239" s="17"/>
      <c r="CU239" s="17"/>
      <c r="CV239" s="17"/>
      <c r="CW239" s="17"/>
      <c r="CX239" s="17"/>
      <c r="CY239" s="17"/>
      <c r="CZ239" s="17"/>
      <c r="DA239" s="17"/>
      <c r="DB239" s="17"/>
      <c r="DC239" s="17"/>
      <c r="DD239" s="17"/>
      <c r="DE239" s="17"/>
      <c r="DF239" s="17"/>
      <c r="DG239" s="17"/>
      <c r="DH239" s="17"/>
      <c r="DI239" s="17"/>
      <c r="DJ239" s="17"/>
      <c r="DK239" s="17"/>
      <c r="DL239" s="17"/>
      <c r="DM239" s="17"/>
      <c r="DN239" s="17"/>
      <c r="DO239" s="17"/>
      <c r="DP239" s="17"/>
      <c r="DQ239" s="17"/>
      <c r="DR239" s="17"/>
      <c r="DS239" s="17"/>
      <c r="DT239" s="17"/>
      <c r="DU239" s="17"/>
      <c r="DV239" s="17"/>
      <c r="DW239" s="17"/>
      <c r="DX239" s="17"/>
      <c r="DY239" s="17"/>
      <c r="DZ239" s="17"/>
      <c r="EA239" s="17"/>
      <c r="EB239" s="17"/>
      <c r="EC239" s="17"/>
      <c r="ED239" s="17"/>
      <c r="EE239" s="17"/>
      <c r="EF239" s="17"/>
      <c r="EG239" s="17"/>
      <c r="EH239" s="17"/>
      <c r="EI239" s="17"/>
      <c r="EJ239" s="17"/>
      <c r="EK239" s="17"/>
      <c r="EL239" s="17"/>
      <c r="EM239" s="17"/>
      <c r="EN239" s="17"/>
      <c r="EO239" s="17"/>
      <c r="EP239" s="17"/>
      <c r="EQ239" s="17"/>
      <c r="ER239" s="17"/>
      <c r="ES239" s="17"/>
      <c r="ET239" s="17"/>
      <c r="EU239" s="17"/>
      <c r="EV239" s="17"/>
      <c r="EW239" s="17"/>
      <c r="EX239" s="17"/>
      <c r="EY239" s="17"/>
      <c r="EZ239" s="17"/>
      <c r="FA239" s="17"/>
      <c r="FB239" s="17"/>
      <c r="FC239" s="17"/>
      <c r="FD239" s="17"/>
      <c r="FE239" s="17"/>
      <c r="FF239" s="17"/>
      <c r="FG239" s="17"/>
      <c r="FH239" s="17"/>
      <c r="FI239" s="17"/>
      <c r="FJ239" s="17"/>
      <c r="FK239" s="17"/>
      <c r="FL239" s="17"/>
      <c r="FM239" s="17"/>
      <c r="FN239" s="17"/>
      <c r="FO239" s="17"/>
      <c r="FP239" s="17"/>
      <c r="FQ239" s="17"/>
      <c r="FR239" s="17"/>
      <c r="FS239" s="17"/>
      <c r="FT239" s="17"/>
      <c r="FU239" s="17"/>
      <c r="FV239" s="17"/>
      <c r="FW239" s="17"/>
      <c r="FX239" s="17"/>
      <c r="FY239" s="17"/>
      <c r="FZ239" s="17"/>
      <c r="GA239" s="17"/>
      <c r="GB239" s="17"/>
      <c r="GC239" s="17"/>
      <c r="GD239" s="17"/>
      <c r="GE239" s="17"/>
      <c r="GF239" s="17"/>
      <c r="GG239" s="17"/>
      <c r="GH239" s="17"/>
      <c r="GI239" s="17"/>
      <c r="GJ239" s="17"/>
      <c r="GK239" s="17"/>
      <c r="GL239" s="17"/>
      <c r="GM239" s="17"/>
      <c r="GN239" s="17"/>
      <c r="GO239" s="17"/>
      <c r="GP239" s="17"/>
      <c r="GQ239" s="17"/>
      <c r="GR239" s="17"/>
      <c r="GS239" s="17"/>
      <c r="GT239" s="17"/>
      <c r="GU239" s="17"/>
      <c r="GV239" s="17"/>
      <c r="GW239" s="17"/>
      <c r="GX239" s="17"/>
      <c r="GY239" s="17"/>
      <c r="GZ239" s="17"/>
      <c r="HA239" s="17"/>
      <c r="HB239" s="17"/>
      <c r="HC239" s="17"/>
      <c r="HD239" s="17"/>
      <c r="HE239" s="17"/>
      <c r="HF239" s="17"/>
      <c r="HG239" s="17"/>
      <c r="HH239" s="17"/>
      <c r="HI239" s="17"/>
      <c r="HJ239" s="17"/>
      <c r="HK239" s="17"/>
      <c r="HL239" s="17"/>
      <c r="HM239" s="17"/>
      <c r="HN239" s="17"/>
      <c r="HO239" s="17"/>
      <c r="HP239" s="17"/>
      <c r="HQ239" s="17"/>
      <c r="HR239" s="17"/>
      <c r="HS239" s="17"/>
      <c r="HT239" s="17"/>
      <c r="HU239" s="17"/>
      <c r="HV239" s="17"/>
      <c r="HW239" s="17"/>
      <c r="HX239" s="17"/>
      <c r="HY239" s="17"/>
      <c r="HZ239" s="17"/>
      <c r="IA239" s="17"/>
      <c r="IB239" s="17"/>
      <c r="IC239" s="17"/>
      <c r="ID239" s="17"/>
      <c r="IE239" s="17"/>
      <c r="IF239" s="17"/>
      <c r="IG239" s="17"/>
      <c r="IH239" s="17"/>
      <c r="II239" s="17"/>
      <c r="IJ239" s="17"/>
      <c r="IK239" s="17"/>
      <c r="IL239" s="17"/>
      <c r="IM239" s="17"/>
      <c r="IN239" s="17"/>
      <c r="IO239" s="17"/>
      <c r="IP239" s="17"/>
      <c r="IQ239" s="17"/>
      <c r="IR239" s="17"/>
      <c r="IS239" s="17"/>
      <c r="IT239" s="17"/>
      <c r="IU239" s="17"/>
      <c r="IV239" s="17"/>
    </row>
    <row r="240" spans="1:256" s="108" customFormat="1" x14ac:dyDescent="0.2">
      <c r="A240" s="102"/>
      <c r="B240" s="106"/>
      <c r="C240" s="107"/>
      <c r="D240" s="1"/>
      <c r="E240" s="121"/>
      <c r="F240" s="121"/>
    </row>
    <row r="241" spans="1:256" s="17" customFormat="1" ht="51" x14ac:dyDescent="0.2">
      <c r="A241" s="170" t="s">
        <v>28</v>
      </c>
      <c r="B241" s="164" t="s">
        <v>183</v>
      </c>
      <c r="C241" s="171"/>
      <c r="D241" s="237"/>
      <c r="E241" s="197"/>
      <c r="F241" s="197"/>
      <c r="G241" s="174"/>
      <c r="H241" s="174"/>
      <c r="I241" s="174"/>
      <c r="J241" s="174"/>
      <c r="K241" s="174"/>
      <c r="L241" s="174"/>
      <c r="M241" s="174"/>
      <c r="N241" s="174"/>
      <c r="O241" s="174"/>
      <c r="P241" s="174"/>
      <c r="Q241" s="174"/>
      <c r="R241" s="174"/>
      <c r="S241" s="174"/>
      <c r="T241" s="174"/>
      <c r="U241" s="174"/>
      <c r="V241" s="174"/>
      <c r="W241" s="174"/>
      <c r="X241" s="174"/>
      <c r="Y241" s="174"/>
      <c r="Z241" s="174"/>
      <c r="AA241" s="174"/>
      <c r="AB241" s="174"/>
      <c r="AC241" s="174"/>
      <c r="AD241" s="174"/>
      <c r="AE241" s="174"/>
      <c r="AF241" s="174"/>
      <c r="AG241" s="174"/>
      <c r="AH241" s="174"/>
      <c r="AI241" s="174"/>
      <c r="AJ241" s="174"/>
      <c r="AK241" s="174"/>
      <c r="AL241" s="174"/>
      <c r="AM241" s="174"/>
      <c r="AN241" s="174"/>
      <c r="AO241" s="174"/>
      <c r="AP241" s="174"/>
      <c r="AQ241" s="174"/>
      <c r="AR241" s="174"/>
      <c r="AS241" s="174"/>
      <c r="AT241" s="174"/>
      <c r="AU241" s="174"/>
      <c r="AV241" s="174"/>
      <c r="AW241" s="174"/>
      <c r="AX241" s="174"/>
      <c r="AY241" s="174"/>
      <c r="AZ241" s="174"/>
      <c r="BA241" s="174"/>
      <c r="BB241" s="174"/>
      <c r="BC241" s="174"/>
      <c r="BD241" s="174"/>
      <c r="BE241" s="174"/>
      <c r="BF241" s="174"/>
      <c r="BG241" s="174"/>
      <c r="BH241" s="174"/>
      <c r="BI241" s="174"/>
      <c r="BJ241" s="174"/>
      <c r="BK241" s="174"/>
      <c r="BL241" s="174"/>
      <c r="BM241" s="174"/>
      <c r="BN241" s="174"/>
      <c r="BO241" s="174"/>
      <c r="BP241" s="174"/>
      <c r="BQ241" s="174"/>
      <c r="BR241" s="174"/>
      <c r="BS241" s="174"/>
      <c r="BT241" s="174"/>
      <c r="BU241" s="174"/>
      <c r="BV241" s="174"/>
      <c r="BW241" s="174"/>
      <c r="BX241" s="174"/>
      <c r="BY241" s="174"/>
      <c r="BZ241" s="174"/>
      <c r="CA241" s="174"/>
      <c r="CB241" s="174"/>
      <c r="CC241" s="174"/>
      <c r="CD241" s="174"/>
      <c r="CE241" s="174"/>
      <c r="CF241" s="174"/>
      <c r="CG241" s="174"/>
      <c r="CH241" s="174"/>
      <c r="CI241" s="174"/>
      <c r="CJ241" s="174"/>
      <c r="CK241" s="174"/>
      <c r="CL241" s="174"/>
      <c r="CM241" s="174"/>
      <c r="CN241" s="174"/>
      <c r="CO241" s="174"/>
      <c r="CP241" s="174"/>
      <c r="CQ241" s="174"/>
      <c r="CR241" s="174"/>
      <c r="CS241" s="174"/>
      <c r="CT241" s="174"/>
      <c r="CU241" s="174"/>
      <c r="CV241" s="174"/>
      <c r="CW241" s="174"/>
      <c r="CX241" s="174"/>
      <c r="CY241" s="174"/>
      <c r="CZ241" s="174"/>
      <c r="DA241" s="174"/>
      <c r="DB241" s="174"/>
      <c r="DC241" s="174"/>
      <c r="DD241" s="174"/>
      <c r="DE241" s="174"/>
      <c r="DF241" s="174"/>
      <c r="DG241" s="174"/>
      <c r="DH241" s="174"/>
      <c r="DI241" s="174"/>
      <c r="DJ241" s="174"/>
      <c r="DK241" s="174"/>
      <c r="DL241" s="174"/>
      <c r="DM241" s="174"/>
      <c r="DN241" s="174"/>
      <c r="DO241" s="174"/>
      <c r="DP241" s="174"/>
      <c r="DQ241" s="174"/>
      <c r="DR241" s="174"/>
      <c r="DS241" s="174"/>
      <c r="DT241" s="174"/>
      <c r="DU241" s="174"/>
      <c r="DV241" s="174"/>
      <c r="DW241" s="174"/>
      <c r="DX241" s="174"/>
      <c r="DY241" s="174"/>
      <c r="DZ241" s="174"/>
      <c r="EA241" s="174"/>
      <c r="EB241" s="174"/>
      <c r="EC241" s="174"/>
      <c r="ED241" s="174"/>
      <c r="EE241" s="174"/>
      <c r="EF241" s="174"/>
      <c r="EG241" s="174"/>
      <c r="EH241" s="174"/>
      <c r="EI241" s="174"/>
      <c r="EJ241" s="174"/>
      <c r="EK241" s="174"/>
      <c r="EL241" s="174"/>
      <c r="EM241" s="174"/>
      <c r="EN241" s="174"/>
      <c r="EO241" s="174"/>
      <c r="EP241" s="174"/>
      <c r="EQ241" s="174"/>
      <c r="ER241" s="174"/>
      <c r="ES241" s="174"/>
      <c r="ET241" s="174"/>
      <c r="EU241" s="174"/>
      <c r="EV241" s="174"/>
      <c r="EW241" s="174"/>
      <c r="EX241" s="174"/>
      <c r="EY241" s="174"/>
      <c r="EZ241" s="174"/>
      <c r="FA241" s="174"/>
      <c r="FB241" s="174"/>
      <c r="FC241" s="174"/>
      <c r="FD241" s="174"/>
      <c r="FE241" s="174"/>
      <c r="FF241" s="174"/>
      <c r="FG241" s="174"/>
      <c r="FH241" s="174"/>
      <c r="FI241" s="174"/>
      <c r="FJ241" s="174"/>
      <c r="FK241" s="174"/>
      <c r="FL241" s="174"/>
      <c r="FM241" s="174"/>
      <c r="FN241" s="174"/>
      <c r="FO241" s="174"/>
      <c r="FP241" s="174"/>
      <c r="FQ241" s="174"/>
      <c r="FR241" s="174"/>
      <c r="FS241" s="174"/>
      <c r="FT241" s="174"/>
      <c r="FU241" s="174"/>
      <c r="FV241" s="174"/>
      <c r="FW241" s="174"/>
      <c r="FX241" s="174"/>
      <c r="FY241" s="174"/>
      <c r="FZ241" s="174"/>
      <c r="GA241" s="174"/>
      <c r="GB241" s="174"/>
      <c r="GC241" s="174"/>
      <c r="GD241" s="174"/>
      <c r="GE241" s="174"/>
      <c r="GF241" s="174"/>
      <c r="GG241" s="174"/>
      <c r="GH241" s="174"/>
      <c r="GI241" s="174"/>
      <c r="GJ241" s="174"/>
      <c r="GK241" s="174"/>
      <c r="GL241" s="174"/>
      <c r="GM241" s="174"/>
      <c r="GN241" s="174"/>
      <c r="GO241" s="174"/>
      <c r="GP241" s="174"/>
      <c r="GQ241" s="174"/>
      <c r="GR241" s="174"/>
      <c r="GS241" s="174"/>
      <c r="GT241" s="174"/>
      <c r="GU241" s="174"/>
      <c r="GV241" s="174"/>
      <c r="GW241" s="174"/>
      <c r="GX241" s="174"/>
      <c r="GY241" s="174"/>
      <c r="GZ241" s="174"/>
      <c r="HA241" s="174"/>
      <c r="HB241" s="174"/>
      <c r="HC241" s="174"/>
      <c r="HD241" s="174"/>
      <c r="HE241" s="174"/>
      <c r="HF241" s="174"/>
      <c r="HG241" s="174"/>
      <c r="HH241" s="174"/>
      <c r="HI241" s="174"/>
      <c r="HJ241" s="174"/>
      <c r="HK241" s="174"/>
      <c r="HL241" s="174"/>
      <c r="HM241" s="174"/>
      <c r="HN241" s="174"/>
      <c r="HO241" s="174"/>
      <c r="HP241" s="174"/>
      <c r="HQ241" s="174"/>
      <c r="HR241" s="174"/>
      <c r="HS241" s="174"/>
      <c r="HT241" s="174"/>
      <c r="HU241" s="174"/>
      <c r="HV241" s="174"/>
      <c r="HW241" s="174"/>
      <c r="HX241" s="174"/>
      <c r="HY241" s="174"/>
      <c r="HZ241" s="174"/>
      <c r="IA241" s="174"/>
      <c r="IB241" s="174"/>
      <c r="IC241" s="174"/>
      <c r="ID241" s="174"/>
      <c r="IE241" s="174"/>
      <c r="IF241" s="174"/>
      <c r="IG241" s="174"/>
      <c r="IH241" s="174"/>
      <c r="II241" s="174"/>
      <c r="IJ241" s="174"/>
      <c r="IK241" s="174"/>
      <c r="IL241" s="174"/>
      <c r="IM241" s="174"/>
      <c r="IN241" s="174"/>
      <c r="IO241" s="174"/>
      <c r="IP241" s="174"/>
      <c r="IQ241" s="174"/>
      <c r="IR241" s="174"/>
      <c r="IS241" s="174"/>
      <c r="IT241" s="174"/>
      <c r="IU241" s="174"/>
      <c r="IV241" s="174"/>
    </row>
    <row r="242" spans="1:256" s="17" customFormat="1" x14ac:dyDescent="0.2">
      <c r="B242" s="101" t="s">
        <v>122</v>
      </c>
      <c r="C242" s="131"/>
      <c r="D242" s="238"/>
      <c r="E242" s="30"/>
      <c r="F242" s="16"/>
    </row>
    <row r="243" spans="1:256" s="17" customFormat="1" x14ac:dyDescent="0.2">
      <c r="B243" s="33" t="s">
        <v>123</v>
      </c>
      <c r="C243" s="207" t="s">
        <v>10</v>
      </c>
      <c r="D243" s="238">
        <v>1</v>
      </c>
      <c r="E243" s="30"/>
      <c r="F243" s="16"/>
    </row>
    <row r="244" spans="1:256" s="17" customFormat="1" x14ac:dyDescent="0.2">
      <c r="A244" s="15"/>
      <c r="B244" s="101" t="s">
        <v>128</v>
      </c>
      <c r="C244" s="131" t="s">
        <v>10</v>
      </c>
      <c r="D244" s="238">
        <v>1</v>
      </c>
      <c r="E244" s="30"/>
      <c r="F244" s="16"/>
    </row>
    <row r="245" spans="1:256" s="17" customFormat="1" x14ac:dyDescent="0.2">
      <c r="A245" s="15"/>
      <c r="B245" s="101" t="s">
        <v>127</v>
      </c>
      <c r="C245" s="131" t="s">
        <v>10</v>
      </c>
      <c r="D245" s="238">
        <v>3</v>
      </c>
      <c r="E245" s="30"/>
      <c r="F245" s="16"/>
    </row>
    <row r="246" spans="1:256" s="17" customFormat="1" x14ac:dyDescent="0.2">
      <c r="A246" s="15"/>
      <c r="B246" s="101" t="s">
        <v>175</v>
      </c>
      <c r="C246" s="131" t="s">
        <v>10</v>
      </c>
      <c r="D246" s="238">
        <v>15</v>
      </c>
      <c r="E246" s="30"/>
      <c r="F246" s="16"/>
    </row>
    <row r="247" spans="1:256" s="17" customFormat="1" x14ac:dyDescent="0.2">
      <c r="A247" s="15"/>
      <c r="B247" s="101" t="s">
        <v>176</v>
      </c>
      <c r="C247" s="131" t="s">
        <v>10</v>
      </c>
      <c r="D247" s="238">
        <v>11</v>
      </c>
      <c r="E247" s="30"/>
      <c r="F247" s="16"/>
    </row>
    <row r="248" spans="1:256" s="17" customFormat="1" x14ac:dyDescent="0.2">
      <c r="A248" s="15"/>
      <c r="B248" s="101" t="s">
        <v>177</v>
      </c>
      <c r="C248" s="131" t="s">
        <v>10</v>
      </c>
      <c r="D248" s="238">
        <v>1</v>
      </c>
      <c r="E248" s="30"/>
      <c r="F248" s="16"/>
    </row>
    <row r="249" spans="1:256" s="17" customFormat="1" x14ac:dyDescent="0.2">
      <c r="A249" s="15"/>
      <c r="B249" s="101" t="s">
        <v>124</v>
      </c>
      <c r="C249" s="131" t="s">
        <v>10</v>
      </c>
      <c r="D249" s="238">
        <v>2</v>
      </c>
      <c r="E249" s="30"/>
      <c r="F249" s="16"/>
    </row>
    <row r="250" spans="1:256" s="17" customFormat="1" x14ac:dyDescent="0.2">
      <c r="A250" s="15"/>
      <c r="B250" s="101" t="s">
        <v>180</v>
      </c>
      <c r="C250" s="131" t="s">
        <v>10</v>
      </c>
      <c r="D250" s="238">
        <v>2</v>
      </c>
      <c r="E250" s="30"/>
      <c r="F250" s="16"/>
    </row>
    <row r="251" spans="1:256" s="17" customFormat="1" x14ac:dyDescent="0.2">
      <c r="A251" s="15"/>
      <c r="B251" s="101" t="s">
        <v>181</v>
      </c>
      <c r="C251" s="131" t="s">
        <v>10</v>
      </c>
      <c r="D251" s="238">
        <v>1</v>
      </c>
      <c r="E251" s="30"/>
      <c r="F251" s="16"/>
    </row>
    <row r="252" spans="1:256" s="17" customFormat="1" ht="15" customHeight="1" x14ac:dyDescent="0.2">
      <c r="A252" s="15"/>
      <c r="B252" s="101" t="s">
        <v>182</v>
      </c>
      <c r="C252" s="131" t="s">
        <v>10</v>
      </c>
      <c r="D252" s="238">
        <v>2</v>
      </c>
      <c r="E252" s="30"/>
      <c r="F252" s="16"/>
    </row>
    <row r="253" spans="1:256" s="17" customFormat="1" x14ac:dyDescent="0.2">
      <c r="A253" s="15"/>
      <c r="B253" s="101" t="s">
        <v>125</v>
      </c>
      <c r="C253" s="131" t="s">
        <v>10</v>
      </c>
      <c r="D253" s="238">
        <v>4</v>
      </c>
      <c r="E253" s="37"/>
      <c r="F253" s="162"/>
    </row>
    <row r="254" spans="1:256" s="17" customFormat="1" x14ac:dyDescent="0.2">
      <c r="A254" s="15"/>
      <c r="B254" s="101" t="s">
        <v>126</v>
      </c>
      <c r="C254" s="131" t="s">
        <v>10</v>
      </c>
      <c r="D254" s="239">
        <v>50</v>
      </c>
      <c r="E254" s="37"/>
      <c r="F254" s="162"/>
    </row>
    <row r="255" spans="1:256" s="17" customFormat="1" ht="25.5" x14ac:dyDescent="0.2">
      <c r="A255" s="34"/>
      <c r="B255" s="240" t="s">
        <v>9</v>
      </c>
      <c r="C255" s="241" t="s">
        <v>4</v>
      </c>
      <c r="D255" s="242">
        <v>0.1</v>
      </c>
      <c r="E255" s="37"/>
      <c r="F255" s="162"/>
    </row>
    <row r="256" spans="1:256" s="174" customFormat="1" x14ac:dyDescent="0.2">
      <c r="A256" s="15"/>
      <c r="B256" s="14" t="s">
        <v>6</v>
      </c>
      <c r="C256" s="131" t="s">
        <v>47</v>
      </c>
      <c r="D256" s="16">
        <v>1</v>
      </c>
      <c r="E256" s="30">
        <f>(1+D255)*SUMPRODUCT(D241:D254,E241:E254)</f>
        <v>0</v>
      </c>
      <c r="F256" s="30">
        <f>D256*E256</f>
        <v>0</v>
      </c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  <c r="BA256" s="17"/>
      <c r="BB256" s="17"/>
      <c r="BC256" s="17"/>
      <c r="BD256" s="17"/>
      <c r="BE256" s="17"/>
      <c r="BF256" s="17"/>
      <c r="BG256" s="17"/>
      <c r="BH256" s="17"/>
      <c r="BI256" s="17"/>
      <c r="BJ256" s="17"/>
      <c r="BK256" s="17"/>
      <c r="BL256" s="17"/>
      <c r="BM256" s="17"/>
      <c r="BN256" s="17"/>
      <c r="BO256" s="17"/>
      <c r="BP256" s="17"/>
      <c r="BQ256" s="17"/>
      <c r="BR256" s="17"/>
      <c r="BS256" s="17"/>
      <c r="BT256" s="17"/>
      <c r="BU256" s="17"/>
      <c r="BV256" s="17"/>
      <c r="BW256" s="17"/>
      <c r="BX256" s="17"/>
      <c r="BY256" s="17"/>
      <c r="BZ256" s="17"/>
      <c r="CA256" s="17"/>
      <c r="CB256" s="17"/>
      <c r="CC256" s="17"/>
      <c r="CD256" s="17"/>
      <c r="CE256" s="17"/>
      <c r="CF256" s="17"/>
      <c r="CG256" s="17"/>
      <c r="CH256" s="17"/>
      <c r="CI256" s="17"/>
      <c r="CJ256" s="17"/>
      <c r="CK256" s="17"/>
      <c r="CL256" s="17"/>
      <c r="CM256" s="17"/>
      <c r="CN256" s="17"/>
      <c r="CO256" s="17"/>
      <c r="CP256" s="17"/>
      <c r="CQ256" s="17"/>
      <c r="CR256" s="17"/>
      <c r="CS256" s="17"/>
      <c r="CT256" s="17"/>
      <c r="CU256" s="17"/>
      <c r="CV256" s="17"/>
      <c r="CW256" s="17"/>
      <c r="CX256" s="17"/>
      <c r="CY256" s="17"/>
      <c r="CZ256" s="17"/>
      <c r="DA256" s="17"/>
      <c r="DB256" s="17"/>
      <c r="DC256" s="17"/>
      <c r="DD256" s="17"/>
      <c r="DE256" s="17"/>
      <c r="DF256" s="17"/>
      <c r="DG256" s="17"/>
      <c r="DH256" s="17"/>
      <c r="DI256" s="17"/>
      <c r="DJ256" s="17"/>
      <c r="DK256" s="17"/>
      <c r="DL256" s="17"/>
      <c r="DM256" s="17"/>
      <c r="DN256" s="17"/>
      <c r="DO256" s="17"/>
      <c r="DP256" s="17"/>
      <c r="DQ256" s="17"/>
      <c r="DR256" s="17"/>
      <c r="DS256" s="17"/>
      <c r="DT256" s="17"/>
      <c r="DU256" s="17"/>
      <c r="DV256" s="17"/>
      <c r="DW256" s="17"/>
      <c r="DX256" s="17"/>
      <c r="DY256" s="17"/>
      <c r="DZ256" s="17"/>
      <c r="EA256" s="17"/>
      <c r="EB256" s="17"/>
      <c r="EC256" s="17"/>
      <c r="ED256" s="17"/>
      <c r="EE256" s="17"/>
      <c r="EF256" s="17"/>
      <c r="EG256" s="17"/>
      <c r="EH256" s="17"/>
      <c r="EI256" s="17"/>
      <c r="EJ256" s="17"/>
      <c r="EK256" s="17"/>
      <c r="EL256" s="17"/>
      <c r="EM256" s="17"/>
      <c r="EN256" s="17"/>
      <c r="EO256" s="17"/>
      <c r="EP256" s="17"/>
      <c r="EQ256" s="17"/>
      <c r="ER256" s="17"/>
      <c r="ES256" s="17"/>
      <c r="ET256" s="17"/>
      <c r="EU256" s="17"/>
      <c r="EV256" s="17"/>
      <c r="EW256" s="17"/>
      <c r="EX256" s="17"/>
      <c r="EY256" s="17"/>
      <c r="EZ256" s="17"/>
      <c r="FA256" s="17"/>
      <c r="FB256" s="17"/>
      <c r="FC256" s="17"/>
      <c r="FD256" s="17"/>
      <c r="FE256" s="17"/>
      <c r="FF256" s="17"/>
      <c r="FG256" s="17"/>
      <c r="FH256" s="17"/>
      <c r="FI256" s="17"/>
      <c r="FJ256" s="17"/>
      <c r="FK256" s="17"/>
      <c r="FL256" s="17"/>
      <c r="FM256" s="17"/>
      <c r="FN256" s="17"/>
      <c r="FO256" s="17"/>
      <c r="FP256" s="17"/>
      <c r="FQ256" s="17"/>
      <c r="FR256" s="17"/>
      <c r="FS256" s="17"/>
      <c r="FT256" s="17"/>
      <c r="FU256" s="17"/>
      <c r="FV256" s="17"/>
      <c r="FW256" s="17"/>
      <c r="FX256" s="17"/>
      <c r="FY256" s="17"/>
      <c r="FZ256" s="17"/>
      <c r="GA256" s="17"/>
      <c r="GB256" s="17"/>
      <c r="GC256" s="17"/>
      <c r="GD256" s="17"/>
      <c r="GE256" s="17"/>
      <c r="GF256" s="17"/>
      <c r="GG256" s="17"/>
      <c r="GH256" s="17"/>
      <c r="GI256" s="17"/>
      <c r="GJ256" s="17"/>
      <c r="GK256" s="17"/>
      <c r="GL256" s="17"/>
      <c r="GM256" s="17"/>
      <c r="GN256" s="17"/>
      <c r="GO256" s="17"/>
      <c r="GP256" s="17"/>
      <c r="GQ256" s="17"/>
      <c r="GR256" s="17"/>
      <c r="GS256" s="17"/>
      <c r="GT256" s="17"/>
      <c r="GU256" s="17"/>
      <c r="GV256" s="17"/>
      <c r="GW256" s="17"/>
      <c r="GX256" s="17"/>
      <c r="GY256" s="17"/>
      <c r="GZ256" s="17"/>
      <c r="HA256" s="17"/>
      <c r="HB256" s="17"/>
      <c r="HC256" s="17"/>
      <c r="HD256" s="17"/>
      <c r="HE256" s="17"/>
      <c r="HF256" s="17"/>
      <c r="HG256" s="17"/>
      <c r="HH256" s="17"/>
      <c r="HI256" s="17"/>
      <c r="HJ256" s="17"/>
      <c r="HK256" s="17"/>
      <c r="HL256" s="17"/>
      <c r="HM256" s="17"/>
      <c r="HN256" s="17"/>
      <c r="HO256" s="17"/>
      <c r="HP256" s="17"/>
      <c r="HQ256" s="17"/>
      <c r="HR256" s="17"/>
      <c r="HS256" s="17"/>
      <c r="HT256" s="17"/>
      <c r="HU256" s="17"/>
      <c r="HV256" s="17"/>
      <c r="HW256" s="17"/>
      <c r="HX256" s="17"/>
      <c r="HY256" s="17"/>
      <c r="HZ256" s="17"/>
      <c r="IA256" s="17"/>
      <c r="IB256" s="17"/>
      <c r="IC256" s="17"/>
      <c r="ID256" s="17"/>
      <c r="IE256" s="17"/>
      <c r="IF256" s="17"/>
      <c r="IG256" s="17"/>
      <c r="IH256" s="17"/>
      <c r="II256" s="17"/>
      <c r="IJ256" s="17"/>
      <c r="IK256" s="17"/>
      <c r="IL256" s="17"/>
      <c r="IM256" s="17"/>
      <c r="IN256" s="17"/>
      <c r="IO256" s="17"/>
      <c r="IP256" s="17"/>
      <c r="IQ256" s="17"/>
      <c r="IR256" s="17"/>
      <c r="IS256" s="17"/>
      <c r="IT256" s="17"/>
      <c r="IU256" s="17"/>
      <c r="IV256" s="17"/>
    </row>
    <row r="257" spans="1:256" s="108" customFormat="1" x14ac:dyDescent="0.2">
      <c r="A257" s="102"/>
      <c r="B257" s="106"/>
      <c r="C257" s="107"/>
      <c r="D257" s="1"/>
      <c r="E257" s="121"/>
      <c r="F257" s="121"/>
    </row>
    <row r="258" spans="1:256" s="17" customFormat="1" ht="51" x14ac:dyDescent="0.2">
      <c r="A258" s="170" t="s">
        <v>30</v>
      </c>
      <c r="B258" s="164" t="s">
        <v>221</v>
      </c>
      <c r="C258" s="171"/>
      <c r="D258" s="237"/>
      <c r="E258" s="197"/>
      <c r="F258" s="197"/>
      <c r="G258" s="174"/>
      <c r="H258" s="174"/>
      <c r="I258" s="174"/>
      <c r="J258" s="174"/>
      <c r="K258" s="174"/>
      <c r="L258" s="174"/>
      <c r="M258" s="174"/>
      <c r="N258" s="174"/>
      <c r="O258" s="174"/>
      <c r="P258" s="174"/>
      <c r="Q258" s="174"/>
      <c r="R258" s="174"/>
      <c r="S258" s="174"/>
      <c r="T258" s="174"/>
      <c r="U258" s="174"/>
      <c r="V258" s="174"/>
      <c r="W258" s="174"/>
      <c r="X258" s="174"/>
      <c r="Y258" s="174"/>
      <c r="Z258" s="174"/>
      <c r="AA258" s="174"/>
      <c r="AB258" s="174"/>
      <c r="AC258" s="174"/>
      <c r="AD258" s="174"/>
      <c r="AE258" s="174"/>
      <c r="AF258" s="174"/>
      <c r="AG258" s="174"/>
      <c r="AH258" s="174"/>
      <c r="AI258" s="174"/>
      <c r="AJ258" s="174"/>
      <c r="AK258" s="174"/>
      <c r="AL258" s="174"/>
      <c r="AM258" s="174"/>
      <c r="AN258" s="174"/>
      <c r="AO258" s="174"/>
      <c r="AP258" s="174"/>
      <c r="AQ258" s="174"/>
      <c r="AR258" s="174"/>
      <c r="AS258" s="174"/>
      <c r="AT258" s="174"/>
      <c r="AU258" s="174"/>
      <c r="AV258" s="174"/>
      <c r="AW258" s="174"/>
      <c r="AX258" s="174"/>
      <c r="AY258" s="174"/>
      <c r="AZ258" s="174"/>
      <c r="BA258" s="174"/>
      <c r="BB258" s="174"/>
      <c r="BC258" s="174"/>
      <c r="BD258" s="174"/>
      <c r="BE258" s="174"/>
      <c r="BF258" s="174"/>
      <c r="BG258" s="174"/>
      <c r="BH258" s="174"/>
      <c r="BI258" s="174"/>
      <c r="BJ258" s="174"/>
      <c r="BK258" s="174"/>
      <c r="BL258" s="174"/>
      <c r="BM258" s="174"/>
      <c r="BN258" s="174"/>
      <c r="BO258" s="174"/>
      <c r="BP258" s="174"/>
      <c r="BQ258" s="174"/>
      <c r="BR258" s="174"/>
      <c r="BS258" s="174"/>
      <c r="BT258" s="174"/>
      <c r="BU258" s="174"/>
      <c r="BV258" s="174"/>
      <c r="BW258" s="174"/>
      <c r="BX258" s="174"/>
      <c r="BY258" s="174"/>
      <c r="BZ258" s="174"/>
      <c r="CA258" s="174"/>
      <c r="CB258" s="174"/>
      <c r="CC258" s="174"/>
      <c r="CD258" s="174"/>
      <c r="CE258" s="174"/>
      <c r="CF258" s="174"/>
      <c r="CG258" s="174"/>
      <c r="CH258" s="174"/>
      <c r="CI258" s="174"/>
      <c r="CJ258" s="174"/>
      <c r="CK258" s="174"/>
      <c r="CL258" s="174"/>
      <c r="CM258" s="174"/>
      <c r="CN258" s="174"/>
      <c r="CO258" s="174"/>
      <c r="CP258" s="174"/>
      <c r="CQ258" s="174"/>
      <c r="CR258" s="174"/>
      <c r="CS258" s="174"/>
      <c r="CT258" s="174"/>
      <c r="CU258" s="174"/>
      <c r="CV258" s="174"/>
      <c r="CW258" s="174"/>
      <c r="CX258" s="174"/>
      <c r="CY258" s="174"/>
      <c r="CZ258" s="174"/>
      <c r="DA258" s="174"/>
      <c r="DB258" s="174"/>
      <c r="DC258" s="174"/>
      <c r="DD258" s="174"/>
      <c r="DE258" s="174"/>
      <c r="DF258" s="174"/>
      <c r="DG258" s="174"/>
      <c r="DH258" s="174"/>
      <c r="DI258" s="174"/>
      <c r="DJ258" s="174"/>
      <c r="DK258" s="174"/>
      <c r="DL258" s="174"/>
      <c r="DM258" s="174"/>
      <c r="DN258" s="174"/>
      <c r="DO258" s="174"/>
      <c r="DP258" s="174"/>
      <c r="DQ258" s="174"/>
      <c r="DR258" s="174"/>
      <c r="DS258" s="174"/>
      <c r="DT258" s="174"/>
      <c r="DU258" s="174"/>
      <c r="DV258" s="174"/>
      <c r="DW258" s="174"/>
      <c r="DX258" s="174"/>
      <c r="DY258" s="174"/>
      <c r="DZ258" s="174"/>
      <c r="EA258" s="174"/>
      <c r="EB258" s="174"/>
      <c r="EC258" s="174"/>
      <c r="ED258" s="174"/>
      <c r="EE258" s="174"/>
      <c r="EF258" s="174"/>
      <c r="EG258" s="174"/>
      <c r="EH258" s="174"/>
      <c r="EI258" s="174"/>
      <c r="EJ258" s="174"/>
      <c r="EK258" s="174"/>
      <c r="EL258" s="174"/>
      <c r="EM258" s="174"/>
      <c r="EN258" s="174"/>
      <c r="EO258" s="174"/>
      <c r="EP258" s="174"/>
      <c r="EQ258" s="174"/>
      <c r="ER258" s="174"/>
      <c r="ES258" s="174"/>
      <c r="ET258" s="174"/>
      <c r="EU258" s="174"/>
      <c r="EV258" s="174"/>
      <c r="EW258" s="174"/>
      <c r="EX258" s="174"/>
      <c r="EY258" s="174"/>
      <c r="EZ258" s="174"/>
      <c r="FA258" s="174"/>
      <c r="FB258" s="174"/>
      <c r="FC258" s="174"/>
      <c r="FD258" s="174"/>
      <c r="FE258" s="174"/>
      <c r="FF258" s="174"/>
      <c r="FG258" s="174"/>
      <c r="FH258" s="174"/>
      <c r="FI258" s="174"/>
      <c r="FJ258" s="174"/>
      <c r="FK258" s="174"/>
      <c r="FL258" s="174"/>
      <c r="FM258" s="174"/>
      <c r="FN258" s="174"/>
      <c r="FO258" s="174"/>
      <c r="FP258" s="174"/>
      <c r="FQ258" s="174"/>
      <c r="FR258" s="174"/>
      <c r="FS258" s="174"/>
      <c r="FT258" s="174"/>
      <c r="FU258" s="174"/>
      <c r="FV258" s="174"/>
      <c r="FW258" s="174"/>
      <c r="FX258" s="174"/>
      <c r="FY258" s="174"/>
      <c r="FZ258" s="174"/>
      <c r="GA258" s="174"/>
      <c r="GB258" s="174"/>
      <c r="GC258" s="174"/>
      <c r="GD258" s="174"/>
      <c r="GE258" s="174"/>
      <c r="GF258" s="174"/>
      <c r="GG258" s="174"/>
      <c r="GH258" s="174"/>
      <c r="GI258" s="174"/>
      <c r="GJ258" s="174"/>
      <c r="GK258" s="174"/>
      <c r="GL258" s="174"/>
      <c r="GM258" s="174"/>
      <c r="GN258" s="174"/>
      <c r="GO258" s="174"/>
      <c r="GP258" s="174"/>
      <c r="GQ258" s="174"/>
      <c r="GR258" s="174"/>
      <c r="GS258" s="174"/>
      <c r="GT258" s="174"/>
      <c r="GU258" s="174"/>
      <c r="GV258" s="174"/>
      <c r="GW258" s="174"/>
      <c r="GX258" s="174"/>
      <c r="GY258" s="174"/>
      <c r="GZ258" s="174"/>
      <c r="HA258" s="174"/>
      <c r="HB258" s="174"/>
      <c r="HC258" s="174"/>
      <c r="HD258" s="174"/>
      <c r="HE258" s="174"/>
      <c r="HF258" s="174"/>
      <c r="HG258" s="174"/>
      <c r="HH258" s="174"/>
      <c r="HI258" s="174"/>
      <c r="HJ258" s="174"/>
      <c r="HK258" s="174"/>
      <c r="HL258" s="174"/>
      <c r="HM258" s="174"/>
      <c r="HN258" s="174"/>
      <c r="HO258" s="174"/>
      <c r="HP258" s="174"/>
      <c r="HQ258" s="174"/>
      <c r="HR258" s="174"/>
      <c r="HS258" s="174"/>
      <c r="HT258" s="174"/>
      <c r="HU258" s="174"/>
      <c r="HV258" s="174"/>
      <c r="HW258" s="174"/>
      <c r="HX258" s="174"/>
      <c r="HY258" s="174"/>
      <c r="HZ258" s="174"/>
      <c r="IA258" s="174"/>
      <c r="IB258" s="174"/>
      <c r="IC258" s="174"/>
      <c r="ID258" s="174"/>
      <c r="IE258" s="174"/>
      <c r="IF258" s="174"/>
      <c r="IG258" s="174"/>
      <c r="IH258" s="174"/>
      <c r="II258" s="174"/>
      <c r="IJ258" s="174"/>
      <c r="IK258" s="174"/>
      <c r="IL258" s="174"/>
      <c r="IM258" s="174"/>
      <c r="IN258" s="174"/>
      <c r="IO258" s="174"/>
      <c r="IP258" s="174"/>
      <c r="IQ258" s="174"/>
      <c r="IR258" s="174"/>
      <c r="IS258" s="174"/>
      <c r="IT258" s="174"/>
      <c r="IU258" s="174"/>
      <c r="IV258" s="174"/>
    </row>
    <row r="259" spans="1:256" s="17" customFormat="1" x14ac:dyDescent="0.2">
      <c r="B259" s="101" t="s">
        <v>122</v>
      </c>
      <c r="C259" s="131"/>
      <c r="D259" s="238"/>
      <c r="E259" s="30"/>
      <c r="F259" s="16"/>
    </row>
    <row r="260" spans="1:256" s="17" customFormat="1" x14ac:dyDescent="0.2">
      <c r="B260" s="33" t="s">
        <v>123</v>
      </c>
      <c r="C260" s="207" t="s">
        <v>10</v>
      </c>
      <c r="D260" s="238">
        <v>1</v>
      </c>
      <c r="E260" s="30"/>
      <c r="F260" s="16"/>
    </row>
    <row r="261" spans="1:256" s="17" customFormat="1" x14ac:dyDescent="0.2">
      <c r="A261" s="15"/>
      <c r="B261" s="101" t="s">
        <v>128</v>
      </c>
      <c r="C261" s="131" t="s">
        <v>10</v>
      </c>
      <c r="D261" s="238">
        <v>1</v>
      </c>
      <c r="E261" s="30"/>
      <c r="F261" s="16"/>
    </row>
    <row r="262" spans="1:256" s="17" customFormat="1" x14ac:dyDescent="0.2">
      <c r="A262" s="15"/>
      <c r="B262" s="101" t="s">
        <v>127</v>
      </c>
      <c r="C262" s="131" t="s">
        <v>10</v>
      </c>
      <c r="D262" s="238">
        <v>1</v>
      </c>
      <c r="E262" s="30"/>
      <c r="F262" s="16"/>
    </row>
    <row r="263" spans="1:256" s="17" customFormat="1" x14ac:dyDescent="0.2">
      <c r="A263" s="15"/>
      <c r="B263" s="101" t="s">
        <v>175</v>
      </c>
      <c r="C263" s="131" t="s">
        <v>10</v>
      </c>
      <c r="D263" s="238">
        <v>29</v>
      </c>
      <c r="E263" s="30"/>
      <c r="F263" s="16"/>
    </row>
    <row r="264" spans="1:256" s="17" customFormat="1" x14ac:dyDescent="0.2">
      <c r="A264" s="15"/>
      <c r="B264" s="101" t="s">
        <v>176</v>
      </c>
      <c r="C264" s="131" t="s">
        <v>10</v>
      </c>
      <c r="D264" s="238">
        <v>6</v>
      </c>
      <c r="E264" s="30"/>
      <c r="F264" s="16"/>
    </row>
    <row r="265" spans="1:256" s="17" customFormat="1" x14ac:dyDescent="0.2">
      <c r="A265" s="15"/>
      <c r="B265" s="101" t="s">
        <v>125</v>
      </c>
      <c r="C265" s="131" t="s">
        <v>10</v>
      </c>
      <c r="D265" s="238">
        <v>4</v>
      </c>
      <c r="E265" s="37"/>
      <c r="F265" s="162"/>
    </row>
    <row r="266" spans="1:256" s="17" customFormat="1" x14ac:dyDescent="0.2">
      <c r="A266" s="15"/>
      <c r="B266" s="101" t="s">
        <v>126</v>
      </c>
      <c r="C266" s="131" t="s">
        <v>10</v>
      </c>
      <c r="D266" s="239">
        <v>45</v>
      </c>
      <c r="E266" s="37"/>
      <c r="F266" s="162"/>
    </row>
    <row r="267" spans="1:256" s="17" customFormat="1" ht="25.5" x14ac:dyDescent="0.2">
      <c r="A267" s="34"/>
      <c r="B267" s="240" t="s">
        <v>9</v>
      </c>
      <c r="C267" s="241" t="s">
        <v>4</v>
      </c>
      <c r="D267" s="242">
        <v>0.1</v>
      </c>
      <c r="E267" s="37"/>
      <c r="F267" s="162"/>
    </row>
    <row r="268" spans="1:256" s="174" customFormat="1" x14ac:dyDescent="0.2">
      <c r="A268" s="15"/>
      <c r="B268" s="14" t="s">
        <v>6</v>
      </c>
      <c r="C268" s="131" t="s">
        <v>47</v>
      </c>
      <c r="D268" s="16">
        <v>1</v>
      </c>
      <c r="E268" s="30">
        <f>(1+D267)*SUMPRODUCT(D258:D266,E258:E266)</f>
        <v>0</v>
      </c>
      <c r="F268" s="30">
        <f>D268*E268</f>
        <v>0</v>
      </c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  <c r="BA268" s="17"/>
      <c r="BB268" s="17"/>
      <c r="BC268" s="17"/>
      <c r="BD268" s="17"/>
      <c r="BE268" s="17"/>
      <c r="BF268" s="17"/>
      <c r="BG268" s="17"/>
      <c r="BH268" s="17"/>
      <c r="BI268" s="17"/>
      <c r="BJ268" s="17"/>
      <c r="BK268" s="17"/>
      <c r="BL268" s="17"/>
      <c r="BM268" s="17"/>
      <c r="BN268" s="17"/>
      <c r="BO268" s="17"/>
      <c r="BP268" s="17"/>
      <c r="BQ268" s="17"/>
      <c r="BR268" s="17"/>
      <c r="BS268" s="17"/>
      <c r="BT268" s="17"/>
      <c r="BU268" s="17"/>
      <c r="BV268" s="17"/>
      <c r="BW268" s="17"/>
      <c r="BX268" s="17"/>
      <c r="BY268" s="17"/>
      <c r="BZ268" s="17"/>
      <c r="CA268" s="17"/>
      <c r="CB268" s="17"/>
      <c r="CC268" s="17"/>
      <c r="CD268" s="17"/>
      <c r="CE268" s="17"/>
      <c r="CF268" s="17"/>
      <c r="CG268" s="17"/>
      <c r="CH268" s="17"/>
      <c r="CI268" s="17"/>
      <c r="CJ268" s="17"/>
      <c r="CK268" s="17"/>
      <c r="CL268" s="17"/>
      <c r="CM268" s="17"/>
      <c r="CN268" s="17"/>
      <c r="CO268" s="17"/>
      <c r="CP268" s="17"/>
      <c r="CQ268" s="17"/>
      <c r="CR268" s="17"/>
      <c r="CS268" s="17"/>
      <c r="CT268" s="17"/>
      <c r="CU268" s="17"/>
      <c r="CV268" s="17"/>
      <c r="CW268" s="17"/>
      <c r="CX268" s="17"/>
      <c r="CY268" s="17"/>
      <c r="CZ268" s="17"/>
      <c r="DA268" s="17"/>
      <c r="DB268" s="17"/>
      <c r="DC268" s="17"/>
      <c r="DD268" s="17"/>
      <c r="DE268" s="17"/>
      <c r="DF268" s="17"/>
      <c r="DG268" s="17"/>
      <c r="DH268" s="17"/>
      <c r="DI268" s="17"/>
      <c r="DJ268" s="17"/>
      <c r="DK268" s="17"/>
      <c r="DL268" s="17"/>
      <c r="DM268" s="17"/>
      <c r="DN268" s="17"/>
      <c r="DO268" s="17"/>
      <c r="DP268" s="17"/>
      <c r="DQ268" s="17"/>
      <c r="DR268" s="17"/>
      <c r="DS268" s="17"/>
      <c r="DT268" s="17"/>
      <c r="DU268" s="17"/>
      <c r="DV268" s="17"/>
      <c r="DW268" s="17"/>
      <c r="DX268" s="17"/>
      <c r="DY268" s="17"/>
      <c r="DZ268" s="17"/>
      <c r="EA268" s="17"/>
      <c r="EB268" s="17"/>
      <c r="EC268" s="17"/>
      <c r="ED268" s="17"/>
      <c r="EE268" s="17"/>
      <c r="EF268" s="17"/>
      <c r="EG268" s="17"/>
      <c r="EH268" s="17"/>
      <c r="EI268" s="17"/>
      <c r="EJ268" s="17"/>
      <c r="EK268" s="17"/>
      <c r="EL268" s="17"/>
      <c r="EM268" s="17"/>
      <c r="EN268" s="17"/>
      <c r="EO268" s="17"/>
      <c r="EP268" s="17"/>
      <c r="EQ268" s="17"/>
      <c r="ER268" s="17"/>
      <c r="ES268" s="17"/>
      <c r="ET268" s="17"/>
      <c r="EU268" s="17"/>
      <c r="EV268" s="17"/>
      <c r="EW268" s="17"/>
      <c r="EX268" s="17"/>
      <c r="EY268" s="17"/>
      <c r="EZ268" s="17"/>
      <c r="FA268" s="17"/>
      <c r="FB268" s="17"/>
      <c r="FC268" s="17"/>
      <c r="FD268" s="17"/>
      <c r="FE268" s="17"/>
      <c r="FF268" s="17"/>
      <c r="FG268" s="17"/>
      <c r="FH268" s="17"/>
      <c r="FI268" s="17"/>
      <c r="FJ268" s="17"/>
      <c r="FK268" s="17"/>
      <c r="FL268" s="17"/>
      <c r="FM268" s="17"/>
      <c r="FN268" s="17"/>
      <c r="FO268" s="17"/>
      <c r="FP268" s="17"/>
      <c r="FQ268" s="17"/>
      <c r="FR268" s="17"/>
      <c r="FS268" s="17"/>
      <c r="FT268" s="17"/>
      <c r="FU268" s="17"/>
      <c r="FV268" s="17"/>
      <c r="FW268" s="17"/>
      <c r="FX268" s="17"/>
      <c r="FY268" s="17"/>
      <c r="FZ268" s="17"/>
      <c r="GA268" s="17"/>
      <c r="GB268" s="17"/>
      <c r="GC268" s="17"/>
      <c r="GD268" s="17"/>
      <c r="GE268" s="17"/>
      <c r="GF268" s="17"/>
      <c r="GG268" s="17"/>
      <c r="GH268" s="17"/>
      <c r="GI268" s="17"/>
      <c r="GJ268" s="17"/>
      <c r="GK268" s="17"/>
      <c r="GL268" s="17"/>
      <c r="GM268" s="17"/>
      <c r="GN268" s="17"/>
      <c r="GO268" s="17"/>
      <c r="GP268" s="17"/>
      <c r="GQ268" s="17"/>
      <c r="GR268" s="17"/>
      <c r="GS268" s="17"/>
      <c r="GT268" s="17"/>
      <c r="GU268" s="17"/>
      <c r="GV268" s="17"/>
      <c r="GW268" s="17"/>
      <c r="GX268" s="17"/>
      <c r="GY268" s="17"/>
      <c r="GZ268" s="17"/>
      <c r="HA268" s="17"/>
      <c r="HB268" s="17"/>
      <c r="HC268" s="17"/>
      <c r="HD268" s="17"/>
      <c r="HE268" s="17"/>
      <c r="HF268" s="17"/>
      <c r="HG268" s="17"/>
      <c r="HH268" s="17"/>
      <c r="HI268" s="17"/>
      <c r="HJ268" s="17"/>
      <c r="HK268" s="17"/>
      <c r="HL268" s="17"/>
      <c r="HM268" s="17"/>
      <c r="HN268" s="17"/>
      <c r="HO268" s="17"/>
      <c r="HP268" s="17"/>
      <c r="HQ268" s="17"/>
      <c r="HR268" s="17"/>
      <c r="HS268" s="17"/>
      <c r="HT268" s="17"/>
      <c r="HU268" s="17"/>
      <c r="HV268" s="17"/>
      <c r="HW268" s="17"/>
      <c r="HX268" s="17"/>
      <c r="HY268" s="17"/>
      <c r="HZ268" s="17"/>
      <c r="IA268" s="17"/>
      <c r="IB268" s="17"/>
      <c r="IC268" s="17"/>
      <c r="ID268" s="17"/>
      <c r="IE268" s="17"/>
      <c r="IF268" s="17"/>
      <c r="IG268" s="17"/>
      <c r="IH268" s="17"/>
      <c r="II268" s="17"/>
      <c r="IJ268" s="17"/>
      <c r="IK268" s="17"/>
      <c r="IL268" s="17"/>
      <c r="IM268" s="17"/>
      <c r="IN268" s="17"/>
      <c r="IO268" s="17"/>
      <c r="IP268" s="17"/>
      <c r="IQ268" s="17"/>
      <c r="IR268" s="17"/>
      <c r="IS268" s="17"/>
      <c r="IT268" s="17"/>
      <c r="IU268" s="17"/>
      <c r="IV268" s="17"/>
    </row>
    <row r="269" spans="1:256" s="108" customFormat="1" x14ac:dyDescent="0.2">
      <c r="A269" s="123"/>
      <c r="B269" s="124"/>
      <c r="C269" s="122"/>
      <c r="D269" s="118"/>
      <c r="E269" s="121"/>
      <c r="F269" s="155"/>
      <c r="G269" s="125"/>
    </row>
    <row r="270" spans="1:256" s="108" customFormat="1" x14ac:dyDescent="0.2">
      <c r="A270" s="102" t="s">
        <v>31</v>
      </c>
      <c r="B270" s="106" t="s">
        <v>83</v>
      </c>
      <c r="C270" s="107" t="s">
        <v>4</v>
      </c>
      <c r="D270" s="118">
        <v>0.1</v>
      </c>
      <c r="E270" s="151">
        <f>SUM(F203:F230)</f>
        <v>0</v>
      </c>
      <c r="F270" s="155">
        <f>D270*E270</f>
        <v>0</v>
      </c>
    </row>
    <row r="271" spans="1:256" s="108" customFormat="1" x14ac:dyDescent="0.2">
      <c r="A271" s="102"/>
      <c r="B271" s="106"/>
      <c r="C271" s="107"/>
      <c r="D271" s="1"/>
      <c r="E271" s="121"/>
      <c r="F271" s="121"/>
    </row>
    <row r="272" spans="1:256" s="6" customFormat="1" x14ac:dyDescent="0.2">
      <c r="A272" s="213" t="str">
        <f>A202</f>
        <v>3.4</v>
      </c>
      <c r="B272" s="221" t="str">
        <f>B202</f>
        <v xml:space="preserve">STIKALNI BLOKI </v>
      </c>
      <c r="C272" s="215"/>
      <c r="D272" s="222"/>
      <c r="E272" s="217"/>
      <c r="F272" s="218">
        <f>ROUND(SUM(F203:F271),-1)</f>
        <v>0</v>
      </c>
    </row>
    <row r="273" spans="1:256" s="108" customFormat="1" x14ac:dyDescent="0.2">
      <c r="A273" s="120"/>
      <c r="B273" s="204"/>
      <c r="C273" s="127"/>
      <c r="D273" s="128"/>
      <c r="E273" s="152"/>
      <c r="F273" s="156"/>
    </row>
    <row r="274" spans="1:256" s="6" customFormat="1" x14ac:dyDescent="0.2">
      <c r="A274" s="120"/>
      <c r="B274" s="126"/>
      <c r="C274" s="127"/>
      <c r="D274" s="128"/>
      <c r="E274" s="152"/>
      <c r="F274" s="156"/>
      <c r="G274" s="108"/>
      <c r="H274" s="108"/>
      <c r="I274" s="108"/>
      <c r="J274" s="108"/>
      <c r="K274" s="108"/>
      <c r="L274" s="108"/>
      <c r="M274" s="108"/>
      <c r="N274" s="108"/>
      <c r="O274" s="108"/>
      <c r="P274" s="108"/>
      <c r="Q274" s="108"/>
      <c r="R274" s="108"/>
      <c r="S274" s="108"/>
      <c r="T274" s="108"/>
      <c r="U274" s="108"/>
      <c r="V274" s="108"/>
      <c r="W274" s="108"/>
      <c r="X274" s="108"/>
      <c r="Y274" s="108"/>
      <c r="Z274" s="108"/>
      <c r="AA274" s="108"/>
      <c r="AB274" s="108"/>
      <c r="AC274" s="108"/>
      <c r="AD274" s="108"/>
      <c r="AE274" s="108"/>
      <c r="AF274" s="108"/>
      <c r="AG274" s="108"/>
      <c r="AH274" s="108"/>
      <c r="AI274" s="108"/>
      <c r="AJ274" s="108"/>
      <c r="AK274" s="108"/>
      <c r="AL274" s="108"/>
      <c r="AM274" s="108"/>
      <c r="AN274" s="108"/>
      <c r="AO274" s="108"/>
      <c r="AP274" s="108"/>
      <c r="AQ274" s="108"/>
      <c r="AR274" s="108"/>
      <c r="AS274" s="108"/>
      <c r="AT274" s="108"/>
      <c r="AU274" s="108"/>
      <c r="AV274" s="108"/>
      <c r="AW274" s="108"/>
      <c r="AX274" s="108"/>
      <c r="AY274" s="108"/>
      <c r="AZ274" s="108"/>
      <c r="BA274" s="108"/>
      <c r="BB274" s="108"/>
      <c r="BC274" s="108"/>
      <c r="BD274" s="108"/>
      <c r="BE274" s="108"/>
      <c r="BF274" s="108"/>
      <c r="BG274" s="108"/>
      <c r="BH274" s="108"/>
      <c r="BI274" s="108"/>
      <c r="BJ274" s="108"/>
      <c r="BK274" s="108"/>
      <c r="BL274" s="108"/>
      <c r="BM274" s="108"/>
      <c r="BN274" s="108"/>
      <c r="BO274" s="108"/>
      <c r="BP274" s="108"/>
      <c r="BQ274" s="108"/>
      <c r="BR274" s="108"/>
      <c r="BS274" s="108"/>
      <c r="BT274" s="108"/>
      <c r="BU274" s="108"/>
      <c r="BV274" s="108"/>
      <c r="BW274" s="108"/>
      <c r="BX274" s="108"/>
      <c r="BY274" s="108"/>
      <c r="BZ274" s="108"/>
      <c r="CA274" s="108"/>
      <c r="CB274" s="108"/>
      <c r="CC274" s="108"/>
      <c r="CD274" s="108"/>
      <c r="CE274" s="108"/>
      <c r="CF274" s="108"/>
      <c r="CG274" s="108"/>
      <c r="CH274" s="108"/>
      <c r="CI274" s="108"/>
      <c r="CJ274" s="108"/>
      <c r="CK274" s="108"/>
      <c r="CL274" s="108"/>
      <c r="CM274" s="108"/>
      <c r="CN274" s="108"/>
      <c r="CO274" s="108"/>
      <c r="CP274" s="108"/>
      <c r="CQ274" s="108"/>
      <c r="CR274" s="108"/>
      <c r="CS274" s="108"/>
      <c r="CT274" s="108"/>
      <c r="CU274" s="108"/>
      <c r="CV274" s="108"/>
      <c r="CW274" s="108"/>
      <c r="CX274" s="108"/>
      <c r="CY274" s="108"/>
      <c r="CZ274" s="108"/>
      <c r="DA274" s="108"/>
      <c r="DB274" s="108"/>
      <c r="DC274" s="108"/>
      <c r="DD274" s="108"/>
      <c r="DE274" s="108"/>
      <c r="DF274" s="108"/>
      <c r="DG274" s="108"/>
      <c r="DH274" s="108"/>
      <c r="DI274" s="108"/>
      <c r="DJ274" s="108"/>
      <c r="DK274" s="108"/>
      <c r="DL274" s="108"/>
      <c r="DM274" s="108"/>
      <c r="DN274" s="108"/>
      <c r="DO274" s="108"/>
      <c r="DP274" s="108"/>
      <c r="DQ274" s="108"/>
      <c r="DR274" s="108"/>
      <c r="DS274" s="108"/>
      <c r="DT274" s="108"/>
      <c r="DU274" s="108"/>
      <c r="DV274" s="108"/>
      <c r="DW274" s="108"/>
      <c r="DX274" s="108"/>
      <c r="DY274" s="108"/>
      <c r="DZ274" s="108"/>
      <c r="EA274" s="108"/>
      <c r="EB274" s="108"/>
      <c r="EC274" s="108"/>
      <c r="ED274" s="108"/>
      <c r="EE274" s="108"/>
      <c r="EF274" s="108"/>
      <c r="EG274" s="108"/>
      <c r="EH274" s="108"/>
      <c r="EI274" s="108"/>
      <c r="EJ274" s="108"/>
      <c r="EK274" s="108"/>
      <c r="EL274" s="108"/>
      <c r="EM274" s="108"/>
      <c r="EN274" s="108"/>
      <c r="EO274" s="108"/>
      <c r="EP274" s="108"/>
      <c r="EQ274" s="108"/>
      <c r="ER274" s="108"/>
      <c r="ES274" s="108"/>
      <c r="ET274" s="108"/>
      <c r="EU274" s="108"/>
      <c r="EV274" s="108"/>
      <c r="EW274" s="108"/>
      <c r="EX274" s="108"/>
      <c r="EY274" s="108"/>
      <c r="EZ274" s="108"/>
      <c r="FA274" s="108"/>
      <c r="FB274" s="108"/>
      <c r="FC274" s="108"/>
      <c r="FD274" s="108"/>
      <c r="FE274" s="108"/>
      <c r="FF274" s="108"/>
      <c r="FG274" s="108"/>
      <c r="FH274" s="108"/>
      <c r="FI274" s="108"/>
      <c r="FJ274" s="108"/>
      <c r="FK274" s="108"/>
      <c r="FL274" s="108"/>
      <c r="FM274" s="108"/>
      <c r="FN274" s="108"/>
      <c r="FO274" s="108"/>
      <c r="FP274" s="108"/>
      <c r="FQ274" s="108"/>
      <c r="FR274" s="108"/>
      <c r="FS274" s="108"/>
      <c r="FT274" s="108"/>
      <c r="FU274" s="108"/>
      <c r="FV274" s="108"/>
      <c r="FW274" s="108"/>
      <c r="FX274" s="108"/>
      <c r="FY274" s="108"/>
      <c r="FZ274" s="108"/>
      <c r="GA274" s="108"/>
      <c r="GB274" s="108"/>
      <c r="GC274" s="108"/>
      <c r="GD274" s="108"/>
      <c r="GE274" s="108"/>
      <c r="GF274" s="108"/>
      <c r="GG274" s="108"/>
      <c r="GH274" s="108"/>
      <c r="GI274" s="108"/>
      <c r="GJ274" s="108"/>
      <c r="GK274" s="108"/>
      <c r="GL274" s="108"/>
      <c r="GM274" s="108"/>
      <c r="GN274" s="108"/>
      <c r="GO274" s="108"/>
      <c r="GP274" s="108"/>
      <c r="GQ274" s="108"/>
      <c r="GR274" s="108"/>
      <c r="GS274" s="108"/>
      <c r="GT274" s="108"/>
      <c r="GU274" s="108"/>
      <c r="GV274" s="108"/>
      <c r="GW274" s="108"/>
      <c r="GX274" s="108"/>
      <c r="GY274" s="108"/>
      <c r="GZ274" s="108"/>
      <c r="HA274" s="108"/>
      <c r="HB274" s="108"/>
      <c r="HC274" s="108"/>
      <c r="HD274" s="108"/>
      <c r="HE274" s="108"/>
      <c r="HF274" s="108"/>
      <c r="HG274" s="108"/>
      <c r="HH274" s="108"/>
      <c r="HI274" s="108"/>
      <c r="HJ274" s="108"/>
      <c r="HK274" s="108"/>
      <c r="HL274" s="108"/>
      <c r="HM274" s="108"/>
      <c r="HN274" s="108"/>
      <c r="HO274" s="108"/>
      <c r="HP274" s="108"/>
      <c r="HQ274" s="108"/>
      <c r="HR274" s="108"/>
      <c r="HS274" s="108"/>
      <c r="HT274" s="108"/>
      <c r="HU274" s="108"/>
      <c r="HV274" s="108"/>
      <c r="HW274" s="108"/>
      <c r="HX274" s="108"/>
      <c r="HY274" s="108"/>
      <c r="HZ274" s="108"/>
      <c r="IA274" s="108"/>
      <c r="IB274" s="108"/>
      <c r="IC274" s="108"/>
      <c r="ID274" s="108"/>
      <c r="IE274" s="108"/>
      <c r="IF274" s="108"/>
      <c r="IG274" s="108"/>
      <c r="IH274" s="108"/>
      <c r="II274" s="108"/>
      <c r="IJ274" s="108"/>
      <c r="IK274" s="108"/>
      <c r="IL274" s="108"/>
      <c r="IM274" s="108"/>
      <c r="IN274" s="108"/>
      <c r="IO274" s="108"/>
      <c r="IP274" s="108"/>
      <c r="IQ274" s="108"/>
      <c r="IR274" s="108"/>
      <c r="IS274" s="108"/>
      <c r="IT274" s="108"/>
      <c r="IU274" s="108"/>
      <c r="IV274" s="108"/>
    </row>
    <row r="275" spans="1:256" s="226" customFormat="1" x14ac:dyDescent="0.2">
      <c r="A275" s="212" t="s">
        <v>80</v>
      </c>
      <c r="B275" s="3" t="s">
        <v>86</v>
      </c>
      <c r="C275" s="223"/>
      <c r="D275" s="224"/>
      <c r="E275" s="225"/>
      <c r="F275" s="225"/>
    </row>
    <row r="276" spans="1:256" s="177" customFormat="1" ht="9.75" customHeight="1" x14ac:dyDescent="0.2">
      <c r="A276" s="15"/>
      <c r="B276" s="14" t="s">
        <v>24</v>
      </c>
      <c r="C276" s="175"/>
      <c r="D276" s="176"/>
      <c r="E276" s="159"/>
      <c r="F276" s="159"/>
    </row>
    <row r="277" spans="1:256" s="177" customFormat="1" x14ac:dyDescent="0.2">
      <c r="A277" s="178"/>
      <c r="B277" s="32" t="s">
        <v>87</v>
      </c>
      <c r="C277" s="179"/>
      <c r="D277" s="180"/>
      <c r="E277" s="181"/>
      <c r="F277" s="181"/>
    </row>
    <row r="278" spans="1:256" s="177" customFormat="1" ht="51" customHeight="1" x14ac:dyDescent="0.2">
      <c r="A278" s="182"/>
      <c r="B278" s="14" t="s">
        <v>88</v>
      </c>
      <c r="C278" s="179"/>
      <c r="D278" s="180"/>
      <c r="E278" s="181"/>
      <c r="F278" s="181"/>
    </row>
    <row r="279" spans="1:256" s="177" customFormat="1" ht="26.25" customHeight="1" x14ac:dyDescent="0.2">
      <c r="A279" s="182"/>
      <c r="B279" s="14" t="s">
        <v>89</v>
      </c>
      <c r="C279" s="179"/>
      <c r="D279" s="180" t="s">
        <v>81</v>
      </c>
      <c r="E279" s="181"/>
      <c r="F279" s="181"/>
    </row>
    <row r="280" spans="1:256" s="177" customFormat="1" ht="42" customHeight="1" x14ac:dyDescent="0.2">
      <c r="A280" s="182"/>
      <c r="B280" s="14" t="s">
        <v>90</v>
      </c>
      <c r="C280" s="179"/>
      <c r="D280" s="180"/>
      <c r="E280" s="181"/>
      <c r="F280" s="181"/>
    </row>
    <row r="281" spans="1:256" s="177" customFormat="1" x14ac:dyDescent="0.2">
      <c r="A281" s="182"/>
      <c r="B281" s="14"/>
      <c r="C281" s="179"/>
      <c r="D281" s="180"/>
      <c r="E281" s="181"/>
      <c r="F281" s="181"/>
    </row>
    <row r="282" spans="1:256" s="177" customFormat="1" x14ac:dyDescent="0.2">
      <c r="A282" s="182" t="s">
        <v>25</v>
      </c>
      <c r="B282" s="183" t="s">
        <v>203</v>
      </c>
      <c r="C282" s="184"/>
      <c r="D282" s="185"/>
      <c r="E282" s="186"/>
      <c r="F282" s="186"/>
    </row>
    <row r="283" spans="1:256" s="177" customFormat="1" x14ac:dyDescent="0.2">
      <c r="A283" s="182"/>
      <c r="B283" s="183" t="s">
        <v>97</v>
      </c>
      <c r="C283" s="184" t="s">
        <v>10</v>
      </c>
      <c r="D283" s="185">
        <v>1</v>
      </c>
      <c r="E283" s="186"/>
      <c r="F283" s="186"/>
    </row>
    <row r="284" spans="1:256" s="177" customFormat="1" x14ac:dyDescent="0.2">
      <c r="A284" s="182"/>
      <c r="B284" s="183" t="s">
        <v>91</v>
      </c>
      <c r="C284" s="184" t="s">
        <v>10</v>
      </c>
      <c r="D284" s="185">
        <v>2</v>
      </c>
      <c r="E284" s="186"/>
      <c r="F284" s="186"/>
    </row>
    <row r="285" spans="1:256" s="177" customFormat="1" x14ac:dyDescent="0.2">
      <c r="A285" s="182"/>
      <c r="B285" s="183" t="s">
        <v>94</v>
      </c>
      <c r="C285" s="184" t="s">
        <v>10</v>
      </c>
      <c r="D285" s="185">
        <v>32</v>
      </c>
      <c r="E285" s="186"/>
      <c r="F285" s="186"/>
    </row>
    <row r="286" spans="1:256" s="177" customFormat="1" x14ac:dyDescent="0.2">
      <c r="A286" s="182"/>
      <c r="B286" s="183" t="s">
        <v>95</v>
      </c>
      <c r="C286" s="184"/>
      <c r="D286" s="185"/>
      <c r="E286" s="186"/>
      <c r="F286" s="186"/>
    </row>
    <row r="287" spans="1:256" s="177" customFormat="1" x14ac:dyDescent="0.2">
      <c r="A287" s="182"/>
      <c r="B287" s="183" t="s">
        <v>92</v>
      </c>
      <c r="C287" s="184" t="s">
        <v>10</v>
      </c>
      <c r="D287" s="185">
        <v>2</v>
      </c>
      <c r="E287" s="186"/>
      <c r="F287" s="186"/>
    </row>
    <row r="288" spans="1:256" s="177" customFormat="1" x14ac:dyDescent="0.2">
      <c r="A288" s="182"/>
      <c r="B288" s="183" t="s">
        <v>93</v>
      </c>
      <c r="C288" s="184" t="s">
        <v>10</v>
      </c>
      <c r="D288" s="185">
        <v>1</v>
      </c>
      <c r="E288" s="186"/>
      <c r="F288" s="186"/>
    </row>
    <row r="289" spans="1:6" s="177" customFormat="1" x14ac:dyDescent="0.2">
      <c r="A289" s="182"/>
      <c r="B289" s="183" t="s">
        <v>129</v>
      </c>
      <c r="C289" s="184" t="s">
        <v>10</v>
      </c>
      <c r="D289" s="185">
        <v>1</v>
      </c>
      <c r="E289" s="186"/>
      <c r="F289" s="186"/>
    </row>
    <row r="290" spans="1:6" s="177" customFormat="1" x14ac:dyDescent="0.2">
      <c r="A290" s="182"/>
      <c r="B290" s="183" t="s">
        <v>96</v>
      </c>
      <c r="C290" s="184" t="s">
        <v>10</v>
      </c>
      <c r="D290" s="185">
        <v>1</v>
      </c>
      <c r="E290" s="186"/>
      <c r="F290" s="186"/>
    </row>
    <row r="291" spans="1:6" s="177" customFormat="1" x14ac:dyDescent="0.2">
      <c r="A291" s="187"/>
      <c r="B291" s="188"/>
      <c r="C291" s="189"/>
      <c r="D291" s="190"/>
      <c r="E291" s="191"/>
      <c r="F291" s="191"/>
    </row>
    <row r="292" spans="1:6" s="177" customFormat="1" x14ac:dyDescent="0.2">
      <c r="A292" s="182"/>
      <c r="B292" s="183" t="s">
        <v>204</v>
      </c>
      <c r="C292" s="184" t="s">
        <v>47</v>
      </c>
      <c r="D292" s="185">
        <v>1</v>
      </c>
      <c r="E292" s="192"/>
      <c r="F292" s="186">
        <f>SUM(D292*E292)</f>
        <v>0</v>
      </c>
    </row>
    <row r="293" spans="1:6" s="177" customFormat="1" x14ac:dyDescent="0.2">
      <c r="A293" s="182"/>
      <c r="B293" s="14"/>
      <c r="C293" s="179"/>
      <c r="D293" s="180"/>
      <c r="E293" s="181"/>
      <c r="F293" s="181"/>
    </row>
    <row r="294" spans="1:6" s="177" customFormat="1" x14ac:dyDescent="0.2">
      <c r="A294" s="182" t="s">
        <v>26</v>
      </c>
      <c r="B294" s="183" t="s">
        <v>205</v>
      </c>
      <c r="C294" s="184"/>
      <c r="D294" s="185"/>
      <c r="E294" s="186"/>
      <c r="F294" s="186"/>
    </row>
    <row r="295" spans="1:6" s="177" customFormat="1" x14ac:dyDescent="0.2">
      <c r="A295" s="182"/>
      <c r="B295" s="183" t="s">
        <v>97</v>
      </c>
      <c r="C295" s="184" t="s">
        <v>10</v>
      </c>
      <c r="D295" s="185">
        <v>1</v>
      </c>
      <c r="E295" s="186"/>
      <c r="F295" s="186"/>
    </row>
    <row r="296" spans="1:6" s="177" customFormat="1" x14ac:dyDescent="0.2">
      <c r="A296" s="182"/>
      <c r="B296" s="183" t="s">
        <v>91</v>
      </c>
      <c r="C296" s="184" t="s">
        <v>10</v>
      </c>
      <c r="D296" s="185">
        <v>3</v>
      </c>
      <c r="E296" s="186"/>
      <c r="F296" s="186"/>
    </row>
    <row r="297" spans="1:6" s="177" customFormat="1" x14ac:dyDescent="0.2">
      <c r="A297" s="182"/>
      <c r="B297" s="183" t="s">
        <v>94</v>
      </c>
      <c r="C297" s="184" t="s">
        <v>10</v>
      </c>
      <c r="D297" s="185">
        <v>48</v>
      </c>
      <c r="E297" s="186"/>
      <c r="F297" s="186"/>
    </row>
    <row r="298" spans="1:6" s="177" customFormat="1" x14ac:dyDescent="0.2">
      <c r="A298" s="182"/>
      <c r="B298" s="183" t="s">
        <v>95</v>
      </c>
      <c r="C298" s="184"/>
      <c r="D298" s="185"/>
      <c r="E298" s="186"/>
      <c r="F298" s="186"/>
    </row>
    <row r="299" spans="1:6" s="177" customFormat="1" x14ac:dyDescent="0.2">
      <c r="A299" s="182"/>
      <c r="B299" s="183" t="s">
        <v>92</v>
      </c>
      <c r="C299" s="184" t="s">
        <v>10</v>
      </c>
      <c r="D299" s="185">
        <v>2</v>
      </c>
      <c r="E299" s="186"/>
      <c r="F299" s="186"/>
    </row>
    <row r="300" spans="1:6" s="177" customFormat="1" x14ac:dyDescent="0.2">
      <c r="A300" s="182"/>
      <c r="B300" s="183" t="s">
        <v>93</v>
      </c>
      <c r="C300" s="184" t="s">
        <v>10</v>
      </c>
      <c r="D300" s="185">
        <v>1</v>
      </c>
      <c r="E300" s="186"/>
      <c r="F300" s="186"/>
    </row>
    <row r="301" spans="1:6" s="177" customFormat="1" x14ac:dyDescent="0.2">
      <c r="A301" s="182"/>
      <c r="B301" s="183" t="s">
        <v>129</v>
      </c>
      <c r="C301" s="184" t="s">
        <v>10</v>
      </c>
      <c r="D301" s="185">
        <v>1</v>
      </c>
      <c r="E301" s="186"/>
      <c r="F301" s="186"/>
    </row>
    <row r="302" spans="1:6" s="177" customFormat="1" x14ac:dyDescent="0.2">
      <c r="A302" s="182"/>
      <c r="B302" s="183" t="s">
        <v>96</v>
      </c>
      <c r="C302" s="184" t="s">
        <v>10</v>
      </c>
      <c r="D302" s="185">
        <v>1</v>
      </c>
      <c r="E302" s="186"/>
      <c r="F302" s="186"/>
    </row>
    <row r="303" spans="1:6" s="177" customFormat="1" x14ac:dyDescent="0.2">
      <c r="A303" s="187"/>
      <c r="B303" s="188"/>
      <c r="C303" s="189"/>
      <c r="D303" s="190"/>
      <c r="E303" s="191"/>
      <c r="F303" s="191"/>
    </row>
    <row r="304" spans="1:6" s="177" customFormat="1" x14ac:dyDescent="0.2">
      <c r="A304" s="182"/>
      <c r="B304" s="183" t="s">
        <v>206</v>
      </c>
      <c r="C304" s="184" t="s">
        <v>47</v>
      </c>
      <c r="D304" s="185">
        <v>1</v>
      </c>
      <c r="E304" s="192"/>
      <c r="F304" s="186">
        <f>SUM(D304*E304)</f>
        <v>0</v>
      </c>
    </row>
    <row r="305" spans="1:256" s="177" customFormat="1" x14ac:dyDescent="0.2">
      <c r="A305" s="182"/>
      <c r="B305" s="14"/>
      <c r="C305" s="179"/>
      <c r="D305" s="180"/>
      <c r="E305" s="181"/>
      <c r="F305" s="181"/>
    </row>
    <row r="306" spans="1:256" s="196" customFormat="1" ht="25.5" x14ac:dyDescent="0.2">
      <c r="A306" s="182" t="s">
        <v>27</v>
      </c>
      <c r="B306" s="14" t="s">
        <v>98</v>
      </c>
      <c r="C306" s="193" t="s">
        <v>10</v>
      </c>
      <c r="D306" s="194">
        <v>7</v>
      </c>
      <c r="E306" s="195"/>
      <c r="F306" s="195">
        <f>SUM(D306*E306)</f>
        <v>0</v>
      </c>
    </row>
    <row r="307" spans="1:256" s="196" customFormat="1" x14ac:dyDescent="0.2">
      <c r="A307" s="182"/>
      <c r="B307" s="14"/>
      <c r="C307" s="184"/>
      <c r="D307" s="185"/>
      <c r="E307" s="186"/>
      <c r="F307" s="186"/>
    </row>
    <row r="308" spans="1:256" s="17" customFormat="1" ht="51" customHeight="1" x14ac:dyDescent="0.2">
      <c r="A308" s="170" t="s">
        <v>28</v>
      </c>
      <c r="B308" s="164" t="s">
        <v>99</v>
      </c>
      <c r="C308" s="171" t="s">
        <v>10</v>
      </c>
      <c r="D308" s="163">
        <v>68</v>
      </c>
      <c r="E308" s="197"/>
      <c r="F308" s="197">
        <f>D308*E308</f>
        <v>0</v>
      </c>
      <c r="G308" s="198"/>
      <c r="H308" s="198"/>
      <c r="I308" s="198"/>
      <c r="J308" s="198"/>
      <c r="K308" s="198"/>
      <c r="L308" s="198"/>
      <c r="M308" s="198"/>
      <c r="N308" s="198"/>
      <c r="O308" s="198"/>
      <c r="P308" s="198"/>
      <c r="Q308" s="198"/>
      <c r="R308" s="198"/>
      <c r="S308" s="198"/>
      <c r="T308" s="198"/>
      <c r="U308" s="198"/>
      <c r="V308" s="198"/>
      <c r="W308" s="198"/>
      <c r="X308" s="198"/>
      <c r="Y308" s="198"/>
      <c r="Z308" s="198"/>
      <c r="AA308" s="198"/>
      <c r="AB308" s="198"/>
      <c r="AC308" s="198"/>
      <c r="AD308" s="198"/>
      <c r="AE308" s="198"/>
      <c r="AF308" s="198"/>
      <c r="AG308" s="198"/>
      <c r="AH308" s="198"/>
      <c r="AI308" s="198"/>
      <c r="AJ308" s="198"/>
      <c r="AK308" s="198"/>
      <c r="AL308" s="198"/>
      <c r="AM308" s="198"/>
      <c r="AN308" s="198"/>
      <c r="AO308" s="198"/>
      <c r="AP308" s="198"/>
      <c r="AQ308" s="198"/>
      <c r="AR308" s="198"/>
      <c r="AS308" s="198"/>
      <c r="AT308" s="198"/>
      <c r="AU308" s="198"/>
      <c r="AV308" s="198"/>
      <c r="AW308" s="198"/>
      <c r="AX308" s="198"/>
      <c r="AY308" s="198"/>
      <c r="AZ308" s="198"/>
      <c r="BA308" s="198"/>
      <c r="BB308" s="198"/>
      <c r="BC308" s="198"/>
      <c r="BD308" s="198"/>
      <c r="BE308" s="198"/>
      <c r="BF308" s="198"/>
      <c r="BG308" s="198"/>
      <c r="BH308" s="198"/>
      <c r="BI308" s="198"/>
      <c r="BJ308" s="198"/>
      <c r="BK308" s="198"/>
      <c r="BL308" s="198"/>
      <c r="BM308" s="198"/>
      <c r="BN308" s="198"/>
      <c r="BO308" s="198"/>
      <c r="BP308" s="198"/>
      <c r="BQ308" s="198"/>
      <c r="BR308" s="198"/>
      <c r="BS308" s="198"/>
      <c r="BT308" s="198"/>
      <c r="BU308" s="198"/>
      <c r="BV308" s="198"/>
      <c r="BW308" s="198"/>
      <c r="BX308" s="198"/>
      <c r="BY308" s="198"/>
      <c r="BZ308" s="198"/>
      <c r="CA308" s="198"/>
      <c r="CB308" s="198"/>
      <c r="CC308" s="198"/>
      <c r="CD308" s="198"/>
      <c r="CE308" s="198"/>
      <c r="CF308" s="198"/>
      <c r="CG308" s="198"/>
      <c r="CH308" s="198"/>
      <c r="CI308" s="198"/>
      <c r="CJ308" s="198"/>
      <c r="CK308" s="198"/>
      <c r="CL308" s="198"/>
      <c r="CM308" s="198"/>
      <c r="CN308" s="198"/>
      <c r="CO308" s="198"/>
      <c r="CP308" s="198"/>
      <c r="CQ308" s="198"/>
      <c r="CR308" s="198"/>
      <c r="CS308" s="198"/>
      <c r="CT308" s="198"/>
      <c r="CU308" s="198"/>
      <c r="CV308" s="198"/>
      <c r="CW308" s="198"/>
      <c r="CX308" s="198"/>
      <c r="CY308" s="198"/>
      <c r="CZ308" s="198"/>
      <c r="DA308" s="198"/>
      <c r="DB308" s="198"/>
      <c r="DC308" s="198"/>
      <c r="DD308" s="198"/>
      <c r="DE308" s="198"/>
      <c r="DF308" s="198"/>
      <c r="DG308" s="198"/>
      <c r="DH308" s="198"/>
      <c r="DI308" s="198"/>
      <c r="DJ308" s="198"/>
      <c r="DK308" s="198"/>
      <c r="DL308" s="198"/>
      <c r="DM308" s="198"/>
      <c r="DN308" s="198"/>
      <c r="DO308" s="198"/>
      <c r="DP308" s="198"/>
      <c r="DQ308" s="198"/>
      <c r="DR308" s="198"/>
      <c r="DS308" s="198"/>
      <c r="DT308" s="198"/>
      <c r="DU308" s="198"/>
      <c r="DV308" s="198"/>
      <c r="DW308" s="198"/>
      <c r="DX308" s="198"/>
      <c r="DY308" s="198"/>
      <c r="DZ308" s="198"/>
      <c r="EA308" s="198"/>
      <c r="EB308" s="198"/>
      <c r="EC308" s="198"/>
      <c r="ED308" s="198"/>
      <c r="EE308" s="198"/>
      <c r="EF308" s="198"/>
      <c r="EG308" s="198"/>
      <c r="EH308" s="198"/>
      <c r="EI308" s="198"/>
      <c r="EJ308" s="198"/>
      <c r="EK308" s="198"/>
      <c r="EL308" s="198"/>
      <c r="EM308" s="198"/>
      <c r="EN308" s="198"/>
      <c r="EO308" s="198"/>
      <c r="EP308" s="198"/>
      <c r="EQ308" s="198"/>
      <c r="ER308" s="198"/>
      <c r="ES308" s="198"/>
      <c r="ET308" s="198"/>
      <c r="EU308" s="198"/>
      <c r="EV308" s="198"/>
      <c r="EW308" s="198"/>
      <c r="EX308" s="198"/>
      <c r="EY308" s="198"/>
      <c r="EZ308" s="198"/>
      <c r="FA308" s="198"/>
      <c r="FB308" s="198"/>
      <c r="FC308" s="198"/>
      <c r="FD308" s="198"/>
      <c r="FE308" s="198"/>
      <c r="FF308" s="198"/>
      <c r="FG308" s="198"/>
      <c r="FH308" s="198"/>
      <c r="FI308" s="198"/>
      <c r="FJ308" s="198"/>
      <c r="FK308" s="198"/>
      <c r="FL308" s="198"/>
      <c r="FM308" s="198"/>
      <c r="FN308" s="198"/>
      <c r="FO308" s="198"/>
      <c r="FP308" s="198"/>
      <c r="FQ308" s="198"/>
      <c r="FR308" s="198"/>
      <c r="FS308" s="198"/>
      <c r="FT308" s="198"/>
      <c r="FU308" s="198"/>
      <c r="FV308" s="198"/>
      <c r="FW308" s="198"/>
      <c r="FX308" s="198"/>
      <c r="FY308" s="198"/>
      <c r="FZ308" s="198"/>
      <c r="GA308" s="198"/>
      <c r="GB308" s="198"/>
      <c r="GC308" s="198"/>
      <c r="GD308" s="198"/>
      <c r="GE308" s="198"/>
      <c r="GF308" s="198"/>
      <c r="GG308" s="198"/>
      <c r="GH308" s="198"/>
      <c r="GI308" s="198"/>
      <c r="GJ308" s="198"/>
      <c r="GK308" s="198"/>
      <c r="GL308" s="198"/>
      <c r="GM308" s="198"/>
      <c r="GN308" s="198"/>
      <c r="GO308" s="198"/>
      <c r="GP308" s="198"/>
      <c r="GQ308" s="198"/>
      <c r="GR308" s="198"/>
      <c r="GS308" s="198"/>
      <c r="GT308" s="198"/>
      <c r="GU308" s="198"/>
      <c r="GV308" s="198"/>
      <c r="GW308" s="198"/>
      <c r="GX308" s="198"/>
      <c r="GY308" s="198"/>
      <c r="GZ308" s="198"/>
      <c r="HA308" s="198"/>
      <c r="HB308" s="198"/>
      <c r="HC308" s="198"/>
      <c r="HD308" s="198"/>
      <c r="HE308" s="198"/>
      <c r="HF308" s="198"/>
      <c r="HG308" s="198"/>
      <c r="HH308" s="198"/>
      <c r="HI308" s="198"/>
      <c r="HJ308" s="198"/>
      <c r="HK308" s="198"/>
      <c r="HL308" s="198"/>
      <c r="HM308" s="198"/>
      <c r="HN308" s="198"/>
      <c r="HO308" s="198"/>
      <c r="HP308" s="198"/>
      <c r="HQ308" s="198"/>
      <c r="HR308" s="198"/>
      <c r="HS308" s="198"/>
      <c r="HT308" s="198"/>
      <c r="HU308" s="198"/>
      <c r="HV308" s="198"/>
      <c r="HW308" s="198"/>
      <c r="HX308" s="198"/>
      <c r="HY308" s="198"/>
      <c r="HZ308" s="198"/>
      <c r="IA308" s="198"/>
      <c r="IB308" s="198"/>
      <c r="IC308" s="198"/>
      <c r="ID308" s="198"/>
      <c r="IE308" s="198"/>
      <c r="IF308" s="198"/>
      <c r="IG308" s="198"/>
      <c r="IH308" s="198"/>
      <c r="II308" s="198"/>
      <c r="IJ308" s="198"/>
      <c r="IK308" s="198"/>
      <c r="IL308" s="198"/>
      <c r="IM308" s="198"/>
      <c r="IN308" s="198"/>
      <c r="IO308" s="198"/>
      <c r="IP308" s="198"/>
      <c r="IQ308" s="198"/>
      <c r="IR308" s="198"/>
      <c r="IS308" s="198"/>
      <c r="IT308" s="198"/>
      <c r="IU308" s="198"/>
      <c r="IV308" s="198"/>
    </row>
    <row r="309" spans="1:256" s="196" customFormat="1" x14ac:dyDescent="0.2">
      <c r="A309" s="182"/>
      <c r="B309" s="14"/>
      <c r="C309" s="184"/>
      <c r="D309" s="185"/>
      <c r="E309" s="186"/>
      <c r="F309" s="186"/>
    </row>
    <row r="310" spans="1:256" s="110" customFormat="1" x14ac:dyDescent="0.2">
      <c r="A310" s="182" t="s">
        <v>30</v>
      </c>
      <c r="B310" s="58" t="s">
        <v>130</v>
      </c>
      <c r="C310" s="244" t="s">
        <v>10</v>
      </c>
      <c r="D310" s="194">
        <v>10</v>
      </c>
      <c r="E310" s="195"/>
      <c r="F310" s="30">
        <f t="shared" ref="F310:F316" si="7">D310*E310</f>
        <v>0</v>
      </c>
      <c r="M310" s="245"/>
    </row>
    <row r="311" spans="1:256" s="110" customFormat="1" x14ac:dyDescent="0.2">
      <c r="A311" s="182"/>
      <c r="B311" s="58"/>
      <c r="C311" s="244"/>
      <c r="D311" s="194"/>
      <c r="E311" s="195"/>
      <c r="F311" s="30">
        <f t="shared" si="7"/>
        <v>0</v>
      </c>
      <c r="M311" s="245"/>
    </row>
    <row r="312" spans="1:256" s="110" customFormat="1" x14ac:dyDescent="0.2">
      <c r="A312" s="182" t="s">
        <v>31</v>
      </c>
      <c r="B312" s="58" t="s">
        <v>131</v>
      </c>
      <c r="C312" s="244" t="s">
        <v>10</v>
      </c>
      <c r="D312" s="194">
        <v>6</v>
      </c>
      <c r="E312" s="195"/>
      <c r="F312" s="30">
        <f t="shared" si="7"/>
        <v>0</v>
      </c>
      <c r="M312" s="245"/>
    </row>
    <row r="313" spans="1:256" s="110" customFormat="1" x14ac:dyDescent="0.2">
      <c r="A313" s="182"/>
      <c r="B313" s="58"/>
      <c r="C313" s="244"/>
      <c r="D313" s="246"/>
      <c r="E313" s="195"/>
      <c r="F313" s="30">
        <f t="shared" si="7"/>
        <v>0</v>
      </c>
    </row>
    <row r="314" spans="1:256" s="17" customFormat="1" ht="25.5" x14ac:dyDescent="0.2">
      <c r="A314" s="15" t="s">
        <v>17</v>
      </c>
      <c r="B314" s="58" t="s">
        <v>192</v>
      </c>
      <c r="C314" s="45"/>
      <c r="D314" s="247"/>
      <c r="E314" s="248"/>
      <c r="F314" s="30">
        <f t="shared" si="7"/>
        <v>0</v>
      </c>
      <c r="G314" s="16">
        <f>SUM(E314)*F314</f>
        <v>0</v>
      </c>
      <c r="L314" s="37"/>
    </row>
    <row r="315" spans="1:256" s="17" customFormat="1" x14ac:dyDescent="0.2">
      <c r="A315" s="15"/>
      <c r="B315" s="58" t="s">
        <v>207</v>
      </c>
      <c r="C315" s="249" t="s">
        <v>40</v>
      </c>
      <c r="D315" s="250">
        <v>2760</v>
      </c>
      <c r="E315" s="243"/>
      <c r="F315" s="30">
        <f t="shared" si="7"/>
        <v>0</v>
      </c>
      <c r="L315" s="37"/>
    </row>
    <row r="316" spans="1:256" s="17" customFormat="1" ht="25.5" x14ac:dyDescent="0.2">
      <c r="A316" s="15"/>
      <c r="B316" s="58" t="s">
        <v>132</v>
      </c>
      <c r="C316" s="249" t="s">
        <v>10</v>
      </c>
      <c r="D316" s="250">
        <v>3</v>
      </c>
      <c r="E316" s="243"/>
      <c r="F316" s="30">
        <f t="shared" si="7"/>
        <v>0</v>
      </c>
      <c r="L316" s="37"/>
    </row>
    <row r="317" spans="1:256" s="196" customFormat="1" x14ac:dyDescent="0.2">
      <c r="A317" s="182"/>
      <c r="B317" s="58"/>
      <c r="C317" s="184"/>
      <c r="D317" s="185"/>
      <c r="E317" s="186"/>
      <c r="F317" s="186"/>
    </row>
    <row r="318" spans="1:256" s="196" customFormat="1" x14ac:dyDescent="0.2">
      <c r="A318" s="182" t="s">
        <v>18</v>
      </c>
      <c r="B318" s="14" t="s">
        <v>100</v>
      </c>
      <c r="C318" s="184" t="s">
        <v>47</v>
      </c>
      <c r="D318" s="185">
        <v>1</v>
      </c>
      <c r="E318" s="186"/>
      <c r="F318" s="186">
        <f>SUM(D318*E318)</f>
        <v>0</v>
      </c>
    </row>
    <row r="319" spans="1:256" s="196" customFormat="1" ht="9" customHeight="1" x14ac:dyDescent="0.2">
      <c r="A319" s="182"/>
      <c r="B319" s="58"/>
      <c r="C319" s="184"/>
      <c r="D319" s="185"/>
      <c r="E319" s="186"/>
      <c r="F319" s="186"/>
    </row>
    <row r="320" spans="1:256" s="196" customFormat="1" ht="25.5" x14ac:dyDescent="0.2">
      <c r="A320" s="182" t="s">
        <v>19</v>
      </c>
      <c r="B320" s="14" t="s">
        <v>208</v>
      </c>
      <c r="C320" s="184"/>
      <c r="D320" s="185"/>
      <c r="E320" s="186"/>
      <c r="F320" s="186"/>
    </row>
    <row r="321" spans="1:256" s="196" customFormat="1" ht="14.25" x14ac:dyDescent="0.2">
      <c r="A321" s="182"/>
      <c r="B321" s="14" t="s">
        <v>193</v>
      </c>
      <c r="C321" s="184" t="s">
        <v>40</v>
      </c>
      <c r="D321" s="185">
        <v>60</v>
      </c>
      <c r="E321" s="186"/>
      <c r="F321" s="186">
        <f>SUM(D321*E321)</f>
        <v>0</v>
      </c>
    </row>
    <row r="322" spans="1:256" s="196" customFormat="1" ht="7.5" customHeight="1" x14ac:dyDescent="0.2">
      <c r="A322" s="182"/>
      <c r="B322" s="14"/>
      <c r="C322" s="184"/>
      <c r="D322" s="185"/>
      <c r="E322" s="186"/>
      <c r="F322" s="186"/>
    </row>
    <row r="323" spans="1:256" s="196" customFormat="1" ht="38.25" x14ac:dyDescent="0.2">
      <c r="A323" s="182" t="s">
        <v>20</v>
      </c>
      <c r="B323" s="14" t="s">
        <v>163</v>
      </c>
      <c r="C323" s="199"/>
      <c r="D323" s="200"/>
      <c r="E323" s="186"/>
      <c r="F323" s="186"/>
    </row>
    <row r="324" spans="1:256" s="17" customFormat="1" x14ac:dyDescent="0.2">
      <c r="A324" s="15"/>
      <c r="B324" s="14" t="s">
        <v>7</v>
      </c>
      <c r="C324" s="38" t="s">
        <v>40</v>
      </c>
      <c r="D324" s="16">
        <v>900</v>
      </c>
      <c r="E324" s="30"/>
      <c r="F324" s="30">
        <f>D324*E324</f>
        <v>0</v>
      </c>
    </row>
    <row r="325" spans="1:256" s="196" customFormat="1" x14ac:dyDescent="0.2">
      <c r="A325" s="41"/>
      <c r="B325" s="201"/>
      <c r="C325" s="202"/>
      <c r="D325" s="200"/>
      <c r="E325" s="186"/>
      <c r="F325" s="186"/>
    </row>
    <row r="326" spans="1:256" s="17" customFormat="1" ht="38.25" x14ac:dyDescent="0.2">
      <c r="A326" s="15" t="s">
        <v>32</v>
      </c>
      <c r="B326" s="14" t="s">
        <v>166</v>
      </c>
      <c r="C326" s="38"/>
      <c r="D326" s="16"/>
      <c r="E326" s="30"/>
      <c r="F326" s="30"/>
    </row>
    <row r="327" spans="1:256" s="17" customFormat="1" x14ac:dyDescent="0.2">
      <c r="A327" s="15"/>
      <c r="B327" s="14" t="s">
        <v>64</v>
      </c>
      <c r="C327" s="38" t="s">
        <v>40</v>
      </c>
      <c r="D327" s="16">
        <v>500</v>
      </c>
      <c r="E327" s="30"/>
      <c r="F327" s="30">
        <f>D327*E327</f>
        <v>0</v>
      </c>
    </row>
    <row r="328" spans="1:256" s="196" customFormat="1" x14ac:dyDescent="0.2">
      <c r="A328" s="41"/>
      <c r="B328" s="201"/>
      <c r="C328" s="202"/>
      <c r="D328" s="200"/>
      <c r="E328" s="186"/>
      <c r="F328" s="186"/>
    </row>
    <row r="329" spans="1:256" s="196" customFormat="1" ht="18" customHeight="1" x14ac:dyDescent="0.2">
      <c r="A329" s="182" t="s">
        <v>2</v>
      </c>
      <c r="B329" s="58" t="s">
        <v>264</v>
      </c>
      <c r="C329" s="193" t="s">
        <v>4</v>
      </c>
      <c r="D329" s="194">
        <v>10</v>
      </c>
      <c r="E329" s="195"/>
      <c r="F329" s="195">
        <f>SUM(D329*E329)</f>
        <v>0</v>
      </c>
    </row>
    <row r="330" spans="1:256" s="196" customFormat="1" x14ac:dyDescent="0.2">
      <c r="A330" s="41"/>
      <c r="B330" s="14"/>
      <c r="C330" s="199"/>
      <c r="D330" s="200"/>
      <c r="E330" s="192"/>
      <c r="F330" s="192"/>
    </row>
    <row r="331" spans="1:256" s="232" customFormat="1" ht="15" customHeight="1" thickBot="1" x14ac:dyDescent="0.25">
      <c r="A331" s="227" t="str">
        <f>A275</f>
        <v>3.5</v>
      </c>
      <c r="B331" s="205" t="str">
        <f>B275</f>
        <v>STRUKTURIRAN SISTEM OŽIČENJA</v>
      </c>
      <c r="C331" s="228" t="s">
        <v>47</v>
      </c>
      <c r="D331" s="229"/>
      <c r="E331" s="230"/>
      <c r="F331" s="231">
        <f>ROUND(SUM(F281:F329),-1)</f>
        <v>0</v>
      </c>
    </row>
    <row r="332" spans="1:256" s="6" customFormat="1" ht="13.5" thickTop="1" x14ac:dyDescent="0.2">
      <c r="A332" s="102"/>
      <c r="B332" s="112"/>
      <c r="C332" s="118"/>
      <c r="D332" s="119"/>
      <c r="E332" s="121"/>
      <c r="F332" s="129"/>
      <c r="G332" s="108"/>
      <c r="H332" s="108"/>
      <c r="I332" s="108"/>
      <c r="J332" s="108"/>
      <c r="K332" s="108"/>
      <c r="L332" s="108"/>
      <c r="M332" s="108"/>
      <c r="N332" s="108"/>
      <c r="O332" s="108"/>
      <c r="P332" s="108"/>
      <c r="Q332" s="108"/>
      <c r="R332" s="108"/>
      <c r="S332" s="108"/>
      <c r="T332" s="108"/>
      <c r="U332" s="108"/>
      <c r="V332" s="108"/>
      <c r="W332" s="108"/>
      <c r="X332" s="108"/>
      <c r="Y332" s="108"/>
      <c r="Z332" s="108"/>
      <c r="AA332" s="108"/>
      <c r="AB332" s="108"/>
      <c r="AC332" s="108"/>
      <c r="AD332" s="108"/>
      <c r="AE332" s="108"/>
      <c r="AF332" s="108"/>
      <c r="AG332" s="108"/>
      <c r="AH332" s="108"/>
      <c r="AI332" s="108"/>
      <c r="AJ332" s="108"/>
      <c r="AK332" s="108"/>
      <c r="AL332" s="108"/>
      <c r="AM332" s="108"/>
      <c r="AN332" s="108"/>
      <c r="AO332" s="108"/>
      <c r="AP332" s="108"/>
      <c r="AQ332" s="108"/>
      <c r="AR332" s="108"/>
      <c r="AS332" s="108"/>
      <c r="AT332" s="108"/>
      <c r="AU332" s="108"/>
      <c r="AV332" s="108"/>
      <c r="AW332" s="108"/>
      <c r="AX332" s="108"/>
      <c r="AY332" s="108"/>
      <c r="AZ332" s="108"/>
      <c r="BA332" s="108"/>
      <c r="BB332" s="108"/>
      <c r="BC332" s="108"/>
      <c r="BD332" s="108"/>
      <c r="BE332" s="108"/>
      <c r="BF332" s="108"/>
      <c r="BG332" s="108"/>
      <c r="BH332" s="108"/>
      <c r="BI332" s="108"/>
      <c r="BJ332" s="108"/>
      <c r="BK332" s="108"/>
      <c r="BL332" s="108"/>
      <c r="BM332" s="108"/>
      <c r="BN332" s="108"/>
      <c r="BO332" s="108"/>
      <c r="BP332" s="108"/>
      <c r="BQ332" s="108"/>
      <c r="BR332" s="108"/>
      <c r="BS332" s="108"/>
      <c r="BT332" s="108"/>
      <c r="BU332" s="108"/>
      <c r="BV332" s="108"/>
      <c r="BW332" s="108"/>
      <c r="BX332" s="108"/>
      <c r="BY332" s="108"/>
      <c r="BZ332" s="108"/>
      <c r="CA332" s="108"/>
      <c r="CB332" s="108"/>
      <c r="CC332" s="108"/>
      <c r="CD332" s="108"/>
      <c r="CE332" s="108"/>
      <c r="CF332" s="108"/>
      <c r="CG332" s="108"/>
      <c r="CH332" s="108"/>
      <c r="CI332" s="108"/>
      <c r="CJ332" s="108"/>
      <c r="CK332" s="108"/>
      <c r="CL332" s="108"/>
      <c r="CM332" s="108"/>
      <c r="CN332" s="108"/>
      <c r="CO332" s="108"/>
      <c r="CP332" s="108"/>
      <c r="CQ332" s="108"/>
      <c r="CR332" s="108"/>
      <c r="CS332" s="108"/>
      <c r="CT332" s="108"/>
      <c r="CU332" s="108"/>
      <c r="CV332" s="108"/>
      <c r="CW332" s="108"/>
      <c r="CX332" s="108"/>
      <c r="CY332" s="108"/>
      <c r="CZ332" s="108"/>
      <c r="DA332" s="108"/>
      <c r="DB332" s="108"/>
      <c r="DC332" s="108"/>
      <c r="DD332" s="108"/>
      <c r="DE332" s="108"/>
      <c r="DF332" s="108"/>
      <c r="DG332" s="108"/>
      <c r="DH332" s="108"/>
      <c r="DI332" s="108"/>
      <c r="DJ332" s="108"/>
      <c r="DK332" s="108"/>
      <c r="DL332" s="108"/>
      <c r="DM332" s="108"/>
      <c r="DN332" s="108"/>
      <c r="DO332" s="108"/>
      <c r="DP332" s="108"/>
      <c r="DQ332" s="108"/>
      <c r="DR332" s="108"/>
      <c r="DS332" s="108"/>
      <c r="DT332" s="108"/>
      <c r="DU332" s="108"/>
      <c r="DV332" s="108"/>
      <c r="DW332" s="108"/>
      <c r="DX332" s="108"/>
      <c r="DY332" s="108"/>
      <c r="DZ332" s="108"/>
      <c r="EA332" s="108"/>
      <c r="EB332" s="108"/>
      <c r="EC332" s="108"/>
      <c r="ED332" s="108"/>
      <c r="EE332" s="108"/>
      <c r="EF332" s="108"/>
      <c r="EG332" s="108"/>
      <c r="EH332" s="108"/>
      <c r="EI332" s="108"/>
      <c r="EJ332" s="108"/>
      <c r="EK332" s="108"/>
      <c r="EL332" s="108"/>
      <c r="EM332" s="108"/>
      <c r="EN332" s="108"/>
      <c r="EO332" s="108"/>
      <c r="EP332" s="108"/>
      <c r="EQ332" s="108"/>
      <c r="ER332" s="108"/>
      <c r="ES332" s="108"/>
      <c r="ET332" s="108"/>
      <c r="EU332" s="108"/>
      <c r="EV332" s="108"/>
      <c r="EW332" s="108"/>
      <c r="EX332" s="108"/>
      <c r="EY332" s="108"/>
      <c r="EZ332" s="108"/>
      <c r="FA332" s="108"/>
      <c r="FB332" s="108"/>
      <c r="FC332" s="108"/>
      <c r="FD332" s="108"/>
      <c r="FE332" s="108"/>
      <c r="FF332" s="108"/>
      <c r="FG332" s="108"/>
      <c r="FH332" s="108"/>
      <c r="FI332" s="108"/>
      <c r="FJ332" s="108"/>
      <c r="FK332" s="108"/>
      <c r="FL332" s="108"/>
      <c r="FM332" s="108"/>
      <c r="FN332" s="108"/>
      <c r="FO332" s="108"/>
      <c r="FP332" s="108"/>
      <c r="FQ332" s="108"/>
      <c r="FR332" s="108"/>
      <c r="FS332" s="108"/>
      <c r="FT332" s="108"/>
      <c r="FU332" s="108"/>
      <c r="FV332" s="108"/>
      <c r="FW332" s="108"/>
      <c r="FX332" s="108"/>
      <c r="FY332" s="108"/>
      <c r="FZ332" s="108"/>
      <c r="GA332" s="108"/>
      <c r="GB332" s="108"/>
      <c r="GC332" s="108"/>
      <c r="GD332" s="108"/>
      <c r="GE332" s="108"/>
      <c r="GF332" s="108"/>
      <c r="GG332" s="108"/>
      <c r="GH332" s="108"/>
      <c r="GI332" s="108"/>
      <c r="GJ332" s="108"/>
      <c r="GK332" s="108"/>
      <c r="GL332" s="108"/>
      <c r="GM332" s="108"/>
      <c r="GN332" s="108"/>
      <c r="GO332" s="108"/>
      <c r="GP332" s="108"/>
      <c r="GQ332" s="108"/>
      <c r="GR332" s="108"/>
      <c r="GS332" s="108"/>
      <c r="GT332" s="108"/>
      <c r="GU332" s="108"/>
      <c r="GV332" s="108"/>
      <c r="GW332" s="108"/>
      <c r="GX332" s="108"/>
      <c r="GY332" s="108"/>
      <c r="GZ332" s="108"/>
      <c r="HA332" s="108"/>
      <c r="HB332" s="108"/>
      <c r="HC332" s="108"/>
      <c r="HD332" s="108"/>
      <c r="HE332" s="108"/>
      <c r="HF332" s="108"/>
      <c r="HG332" s="108"/>
      <c r="HH332" s="108"/>
      <c r="HI332" s="108"/>
      <c r="HJ332" s="108"/>
      <c r="HK332" s="108"/>
      <c r="HL332" s="108"/>
      <c r="HM332" s="108"/>
      <c r="HN332" s="108"/>
      <c r="HO332" s="108"/>
      <c r="HP332" s="108"/>
      <c r="HQ332" s="108"/>
      <c r="HR332" s="108"/>
      <c r="HS332" s="108"/>
      <c r="HT332" s="108"/>
      <c r="HU332" s="108"/>
      <c r="HV332" s="108"/>
      <c r="HW332" s="108"/>
      <c r="HX332" s="108"/>
      <c r="HY332" s="108"/>
      <c r="HZ332" s="108"/>
      <c r="IA332" s="108"/>
      <c r="IB332" s="108"/>
      <c r="IC332" s="108"/>
      <c r="ID332" s="108"/>
      <c r="IE332" s="108"/>
      <c r="IF332" s="108"/>
      <c r="IG332" s="108"/>
      <c r="IH332" s="108"/>
      <c r="II332" s="108"/>
      <c r="IJ332" s="108"/>
      <c r="IK332" s="108"/>
      <c r="IL332" s="108"/>
      <c r="IM332" s="108"/>
      <c r="IN332" s="108"/>
      <c r="IO332" s="108"/>
      <c r="IP332" s="108"/>
      <c r="IQ332" s="108"/>
      <c r="IR332" s="108"/>
      <c r="IS332" s="108"/>
      <c r="IT332" s="108"/>
      <c r="IU332" s="108"/>
      <c r="IV332" s="108"/>
    </row>
    <row r="333" spans="1:256" s="6" customFormat="1" x14ac:dyDescent="0.2">
      <c r="A333" s="102"/>
      <c r="B333" s="112"/>
      <c r="C333" s="118"/>
      <c r="D333" s="119"/>
      <c r="E333" s="121"/>
      <c r="F333" s="129"/>
      <c r="G333" s="108"/>
      <c r="H333" s="108"/>
      <c r="I333" s="108"/>
      <c r="J333" s="108"/>
      <c r="K333" s="108"/>
      <c r="L333" s="108"/>
      <c r="M333" s="108"/>
      <c r="N333" s="108"/>
      <c r="O333" s="108"/>
      <c r="P333" s="108"/>
      <c r="Q333" s="108"/>
      <c r="R333" s="108"/>
      <c r="S333" s="108"/>
      <c r="T333" s="108"/>
      <c r="U333" s="108"/>
      <c r="V333" s="108"/>
      <c r="W333" s="108"/>
      <c r="X333" s="108"/>
      <c r="Y333" s="108"/>
      <c r="Z333" s="108"/>
      <c r="AA333" s="108"/>
      <c r="AB333" s="108"/>
      <c r="AC333" s="108"/>
      <c r="AD333" s="108"/>
      <c r="AE333" s="108"/>
      <c r="AF333" s="108"/>
      <c r="AG333" s="108"/>
      <c r="AH333" s="108"/>
      <c r="AI333" s="108"/>
      <c r="AJ333" s="108"/>
      <c r="AK333" s="108"/>
      <c r="AL333" s="108"/>
      <c r="AM333" s="108"/>
      <c r="AN333" s="108"/>
      <c r="AO333" s="108"/>
      <c r="AP333" s="108"/>
      <c r="AQ333" s="108"/>
      <c r="AR333" s="108"/>
      <c r="AS333" s="108"/>
      <c r="AT333" s="108"/>
      <c r="AU333" s="108"/>
      <c r="AV333" s="108"/>
      <c r="AW333" s="108"/>
      <c r="AX333" s="108"/>
      <c r="AY333" s="108"/>
      <c r="AZ333" s="108"/>
      <c r="BA333" s="108"/>
      <c r="BB333" s="108"/>
      <c r="BC333" s="108"/>
      <c r="BD333" s="108"/>
      <c r="BE333" s="108"/>
      <c r="BF333" s="108"/>
      <c r="BG333" s="108"/>
      <c r="BH333" s="108"/>
      <c r="BI333" s="108"/>
      <c r="BJ333" s="108"/>
      <c r="BK333" s="108"/>
      <c r="BL333" s="108"/>
      <c r="BM333" s="108"/>
      <c r="BN333" s="108"/>
      <c r="BO333" s="108"/>
      <c r="BP333" s="108"/>
      <c r="BQ333" s="108"/>
      <c r="BR333" s="108"/>
      <c r="BS333" s="108"/>
      <c r="BT333" s="108"/>
      <c r="BU333" s="108"/>
      <c r="BV333" s="108"/>
      <c r="BW333" s="108"/>
      <c r="BX333" s="108"/>
      <c r="BY333" s="108"/>
      <c r="BZ333" s="108"/>
      <c r="CA333" s="108"/>
      <c r="CB333" s="108"/>
      <c r="CC333" s="108"/>
      <c r="CD333" s="108"/>
      <c r="CE333" s="108"/>
      <c r="CF333" s="108"/>
      <c r="CG333" s="108"/>
      <c r="CH333" s="108"/>
      <c r="CI333" s="108"/>
      <c r="CJ333" s="108"/>
      <c r="CK333" s="108"/>
      <c r="CL333" s="108"/>
      <c r="CM333" s="108"/>
      <c r="CN333" s="108"/>
      <c r="CO333" s="108"/>
      <c r="CP333" s="108"/>
      <c r="CQ333" s="108"/>
      <c r="CR333" s="108"/>
      <c r="CS333" s="108"/>
      <c r="CT333" s="108"/>
      <c r="CU333" s="108"/>
      <c r="CV333" s="108"/>
      <c r="CW333" s="108"/>
      <c r="CX333" s="108"/>
      <c r="CY333" s="108"/>
      <c r="CZ333" s="108"/>
      <c r="DA333" s="108"/>
      <c r="DB333" s="108"/>
      <c r="DC333" s="108"/>
      <c r="DD333" s="108"/>
      <c r="DE333" s="108"/>
      <c r="DF333" s="108"/>
      <c r="DG333" s="108"/>
      <c r="DH333" s="108"/>
      <c r="DI333" s="108"/>
      <c r="DJ333" s="108"/>
      <c r="DK333" s="108"/>
      <c r="DL333" s="108"/>
      <c r="DM333" s="108"/>
      <c r="DN333" s="108"/>
      <c r="DO333" s="108"/>
      <c r="DP333" s="108"/>
      <c r="DQ333" s="108"/>
      <c r="DR333" s="108"/>
      <c r="DS333" s="108"/>
      <c r="DT333" s="108"/>
      <c r="DU333" s="108"/>
      <c r="DV333" s="108"/>
      <c r="DW333" s="108"/>
      <c r="DX333" s="108"/>
      <c r="DY333" s="108"/>
      <c r="DZ333" s="108"/>
      <c r="EA333" s="108"/>
      <c r="EB333" s="108"/>
      <c r="EC333" s="108"/>
      <c r="ED333" s="108"/>
      <c r="EE333" s="108"/>
      <c r="EF333" s="108"/>
      <c r="EG333" s="108"/>
      <c r="EH333" s="108"/>
      <c r="EI333" s="108"/>
      <c r="EJ333" s="108"/>
      <c r="EK333" s="108"/>
      <c r="EL333" s="108"/>
      <c r="EM333" s="108"/>
      <c r="EN333" s="108"/>
      <c r="EO333" s="108"/>
      <c r="EP333" s="108"/>
      <c r="EQ333" s="108"/>
      <c r="ER333" s="108"/>
      <c r="ES333" s="108"/>
      <c r="ET333" s="108"/>
      <c r="EU333" s="108"/>
      <c r="EV333" s="108"/>
      <c r="EW333" s="108"/>
      <c r="EX333" s="108"/>
      <c r="EY333" s="108"/>
      <c r="EZ333" s="108"/>
      <c r="FA333" s="108"/>
      <c r="FB333" s="108"/>
      <c r="FC333" s="108"/>
      <c r="FD333" s="108"/>
      <c r="FE333" s="108"/>
      <c r="FF333" s="108"/>
      <c r="FG333" s="108"/>
      <c r="FH333" s="108"/>
      <c r="FI333" s="108"/>
      <c r="FJ333" s="108"/>
      <c r="FK333" s="108"/>
      <c r="FL333" s="108"/>
      <c r="FM333" s="108"/>
      <c r="FN333" s="108"/>
      <c r="FO333" s="108"/>
      <c r="FP333" s="108"/>
      <c r="FQ333" s="108"/>
      <c r="FR333" s="108"/>
      <c r="FS333" s="108"/>
      <c r="FT333" s="108"/>
      <c r="FU333" s="108"/>
      <c r="FV333" s="108"/>
      <c r="FW333" s="108"/>
      <c r="FX333" s="108"/>
      <c r="FY333" s="108"/>
      <c r="FZ333" s="108"/>
      <c r="GA333" s="108"/>
      <c r="GB333" s="108"/>
      <c r="GC333" s="108"/>
      <c r="GD333" s="108"/>
      <c r="GE333" s="108"/>
      <c r="GF333" s="108"/>
      <c r="GG333" s="108"/>
      <c r="GH333" s="108"/>
      <c r="GI333" s="108"/>
      <c r="GJ333" s="108"/>
      <c r="GK333" s="108"/>
      <c r="GL333" s="108"/>
      <c r="GM333" s="108"/>
      <c r="GN333" s="108"/>
      <c r="GO333" s="108"/>
      <c r="GP333" s="108"/>
      <c r="GQ333" s="108"/>
      <c r="GR333" s="108"/>
      <c r="GS333" s="108"/>
      <c r="GT333" s="108"/>
      <c r="GU333" s="108"/>
      <c r="GV333" s="108"/>
      <c r="GW333" s="108"/>
      <c r="GX333" s="108"/>
      <c r="GY333" s="108"/>
      <c r="GZ333" s="108"/>
      <c r="HA333" s="108"/>
      <c r="HB333" s="108"/>
      <c r="HC333" s="108"/>
      <c r="HD333" s="108"/>
      <c r="HE333" s="108"/>
      <c r="HF333" s="108"/>
      <c r="HG333" s="108"/>
      <c r="HH333" s="108"/>
      <c r="HI333" s="108"/>
      <c r="HJ333" s="108"/>
      <c r="HK333" s="108"/>
      <c r="HL333" s="108"/>
      <c r="HM333" s="108"/>
      <c r="HN333" s="108"/>
      <c r="HO333" s="108"/>
      <c r="HP333" s="108"/>
      <c r="HQ333" s="108"/>
      <c r="HR333" s="108"/>
      <c r="HS333" s="108"/>
      <c r="HT333" s="108"/>
      <c r="HU333" s="108"/>
      <c r="HV333" s="108"/>
      <c r="HW333" s="108"/>
      <c r="HX333" s="108"/>
      <c r="HY333" s="108"/>
      <c r="HZ333" s="108"/>
      <c r="IA333" s="108"/>
      <c r="IB333" s="108"/>
      <c r="IC333" s="108"/>
      <c r="ID333" s="108"/>
      <c r="IE333" s="108"/>
      <c r="IF333" s="108"/>
      <c r="IG333" s="108"/>
      <c r="IH333" s="108"/>
      <c r="II333" s="108"/>
      <c r="IJ333" s="108"/>
      <c r="IK333" s="108"/>
      <c r="IL333" s="108"/>
      <c r="IM333" s="108"/>
      <c r="IN333" s="108"/>
      <c r="IO333" s="108"/>
      <c r="IP333" s="108"/>
      <c r="IQ333" s="108"/>
      <c r="IR333" s="108"/>
      <c r="IS333" s="108"/>
      <c r="IT333" s="108"/>
      <c r="IU333" s="108"/>
      <c r="IV333" s="108"/>
    </row>
    <row r="334" spans="1:256" s="174" customFormat="1" x14ac:dyDescent="0.2">
      <c r="A334" s="267" t="s">
        <v>119</v>
      </c>
      <c r="B334" s="236" t="s">
        <v>142</v>
      </c>
      <c r="C334" s="268"/>
      <c r="D334" s="269"/>
      <c r="E334" s="270"/>
      <c r="F334" s="269"/>
      <c r="G334" s="271"/>
      <c r="H334" s="271"/>
      <c r="I334" s="271"/>
      <c r="J334" s="271"/>
      <c r="K334" s="271"/>
      <c r="L334" s="271"/>
      <c r="M334" s="271"/>
      <c r="N334" s="271"/>
      <c r="O334" s="271"/>
      <c r="P334" s="271"/>
      <c r="Q334" s="271"/>
      <c r="R334" s="271"/>
      <c r="S334" s="271"/>
      <c r="T334" s="271"/>
      <c r="U334" s="271"/>
      <c r="V334" s="271"/>
      <c r="W334" s="271"/>
      <c r="X334" s="271"/>
      <c r="Y334" s="271"/>
      <c r="Z334" s="271"/>
      <c r="AA334" s="271"/>
      <c r="AB334" s="271"/>
      <c r="AC334" s="271"/>
      <c r="AD334" s="271"/>
      <c r="AE334" s="271"/>
      <c r="AF334" s="271"/>
      <c r="AG334" s="271"/>
      <c r="AH334" s="271"/>
      <c r="AI334" s="271"/>
      <c r="AJ334" s="271"/>
      <c r="AK334" s="271"/>
      <c r="AL334" s="271"/>
      <c r="AM334" s="271"/>
      <c r="AN334" s="271"/>
      <c r="AO334" s="271"/>
      <c r="AP334" s="271"/>
      <c r="AQ334" s="271"/>
      <c r="AR334" s="271"/>
      <c r="AS334" s="271"/>
      <c r="AT334" s="271"/>
      <c r="AU334" s="271"/>
      <c r="AV334" s="271"/>
      <c r="AW334" s="271"/>
      <c r="AX334" s="271"/>
      <c r="AY334" s="271"/>
      <c r="AZ334" s="271"/>
      <c r="BA334" s="271"/>
      <c r="BB334" s="271"/>
      <c r="BC334" s="271"/>
      <c r="BD334" s="271"/>
      <c r="BE334" s="271"/>
      <c r="BF334" s="271"/>
      <c r="BG334" s="271"/>
      <c r="BH334" s="271"/>
      <c r="BI334" s="271"/>
      <c r="BJ334" s="271"/>
      <c r="BK334" s="271"/>
      <c r="BL334" s="271"/>
      <c r="BM334" s="271"/>
      <c r="BN334" s="271"/>
      <c r="BO334" s="271"/>
      <c r="BP334" s="271"/>
      <c r="BQ334" s="271"/>
      <c r="BR334" s="271"/>
      <c r="BS334" s="271"/>
      <c r="BT334" s="271"/>
      <c r="BU334" s="271"/>
      <c r="BV334" s="271"/>
      <c r="BW334" s="271"/>
      <c r="BX334" s="271"/>
      <c r="BY334" s="271"/>
      <c r="BZ334" s="271"/>
      <c r="CA334" s="271"/>
      <c r="CB334" s="271"/>
      <c r="CC334" s="271"/>
      <c r="CD334" s="271"/>
      <c r="CE334" s="271"/>
      <c r="CF334" s="271"/>
      <c r="CG334" s="271"/>
      <c r="CH334" s="271"/>
      <c r="CI334" s="271"/>
      <c r="CJ334" s="271"/>
      <c r="CK334" s="271"/>
      <c r="CL334" s="271"/>
      <c r="CM334" s="271"/>
      <c r="CN334" s="271"/>
      <c r="CO334" s="271"/>
      <c r="CP334" s="271"/>
      <c r="CQ334" s="271"/>
      <c r="CR334" s="271"/>
      <c r="CS334" s="271"/>
      <c r="CT334" s="271"/>
      <c r="CU334" s="271"/>
      <c r="CV334" s="271"/>
      <c r="CW334" s="271"/>
      <c r="CX334" s="271"/>
      <c r="CY334" s="271"/>
      <c r="CZ334" s="271"/>
      <c r="DA334" s="271"/>
      <c r="DB334" s="271"/>
      <c r="DC334" s="271"/>
      <c r="DD334" s="271"/>
      <c r="DE334" s="271"/>
      <c r="DF334" s="271"/>
      <c r="DG334" s="271"/>
      <c r="DH334" s="271"/>
      <c r="DI334" s="271"/>
      <c r="DJ334" s="271"/>
      <c r="DK334" s="271"/>
      <c r="DL334" s="271"/>
      <c r="DM334" s="271"/>
      <c r="DN334" s="271"/>
      <c r="DO334" s="271"/>
      <c r="DP334" s="271"/>
      <c r="DQ334" s="271"/>
      <c r="DR334" s="271"/>
      <c r="DS334" s="271"/>
      <c r="DT334" s="271"/>
      <c r="DU334" s="271"/>
      <c r="DV334" s="271"/>
      <c r="DW334" s="271"/>
      <c r="DX334" s="271"/>
      <c r="DY334" s="271"/>
      <c r="DZ334" s="271"/>
      <c r="EA334" s="271"/>
      <c r="EB334" s="271"/>
      <c r="EC334" s="271"/>
      <c r="ED334" s="271"/>
      <c r="EE334" s="271"/>
      <c r="EF334" s="271"/>
      <c r="EG334" s="271"/>
      <c r="EH334" s="271"/>
      <c r="EI334" s="271"/>
      <c r="EJ334" s="271"/>
      <c r="EK334" s="271"/>
      <c r="EL334" s="271"/>
      <c r="EM334" s="271"/>
      <c r="EN334" s="271"/>
      <c r="EO334" s="271"/>
      <c r="EP334" s="271"/>
      <c r="EQ334" s="271"/>
      <c r="ER334" s="271"/>
      <c r="ES334" s="271"/>
      <c r="ET334" s="271"/>
      <c r="EU334" s="271"/>
      <c r="EV334" s="271"/>
      <c r="EW334" s="271"/>
      <c r="EX334" s="271"/>
      <c r="EY334" s="271"/>
      <c r="EZ334" s="271"/>
      <c r="FA334" s="271"/>
      <c r="FB334" s="271"/>
      <c r="FC334" s="271"/>
      <c r="FD334" s="271"/>
      <c r="FE334" s="271"/>
      <c r="FF334" s="271"/>
      <c r="FG334" s="271"/>
      <c r="FH334" s="271"/>
      <c r="FI334" s="271"/>
      <c r="FJ334" s="271"/>
      <c r="FK334" s="271"/>
      <c r="FL334" s="271"/>
      <c r="FM334" s="271"/>
      <c r="FN334" s="271"/>
      <c r="FO334" s="271"/>
      <c r="FP334" s="271"/>
      <c r="FQ334" s="271"/>
      <c r="FR334" s="271"/>
      <c r="FS334" s="271"/>
      <c r="FT334" s="271"/>
      <c r="FU334" s="271"/>
      <c r="FV334" s="271"/>
      <c r="FW334" s="271"/>
      <c r="FX334" s="271"/>
      <c r="FY334" s="271"/>
      <c r="FZ334" s="271"/>
      <c r="GA334" s="271"/>
      <c r="GB334" s="271"/>
      <c r="GC334" s="271"/>
      <c r="GD334" s="271"/>
      <c r="GE334" s="271"/>
      <c r="GF334" s="271"/>
      <c r="GG334" s="271"/>
      <c r="GH334" s="271"/>
      <c r="GI334" s="271"/>
      <c r="GJ334" s="271"/>
      <c r="GK334" s="271"/>
      <c r="GL334" s="271"/>
      <c r="GM334" s="271"/>
      <c r="GN334" s="271"/>
      <c r="GO334" s="271"/>
      <c r="GP334" s="271"/>
      <c r="GQ334" s="271"/>
      <c r="GR334" s="271"/>
      <c r="GS334" s="271"/>
      <c r="GT334" s="271"/>
      <c r="GU334" s="271"/>
      <c r="GV334" s="271"/>
      <c r="GW334" s="271"/>
      <c r="GX334" s="271"/>
      <c r="GY334" s="271"/>
      <c r="GZ334" s="271"/>
      <c r="HA334" s="271"/>
      <c r="HB334" s="271"/>
      <c r="HC334" s="271"/>
      <c r="HD334" s="271"/>
      <c r="HE334" s="271"/>
      <c r="HF334" s="271"/>
      <c r="HG334" s="271"/>
      <c r="HH334" s="271"/>
      <c r="HI334" s="271"/>
      <c r="HJ334" s="271"/>
      <c r="HK334" s="271"/>
      <c r="HL334" s="271"/>
      <c r="HM334" s="271"/>
      <c r="HN334" s="271"/>
      <c r="HO334" s="271"/>
      <c r="HP334" s="271"/>
      <c r="HQ334" s="271"/>
      <c r="HR334" s="271"/>
      <c r="HS334" s="271"/>
      <c r="HT334" s="271"/>
      <c r="HU334" s="271"/>
      <c r="HV334" s="271"/>
      <c r="HW334" s="271"/>
      <c r="HX334" s="271"/>
      <c r="HY334" s="271"/>
      <c r="HZ334" s="271"/>
      <c r="IA334" s="271"/>
      <c r="IB334" s="271"/>
      <c r="IC334" s="271"/>
      <c r="ID334" s="271"/>
      <c r="IE334" s="271"/>
      <c r="IF334" s="271"/>
      <c r="IG334" s="271"/>
      <c r="IH334" s="271"/>
      <c r="II334" s="271"/>
      <c r="IJ334" s="271"/>
      <c r="IK334" s="271"/>
      <c r="IL334" s="271"/>
      <c r="IM334" s="271"/>
      <c r="IN334" s="271"/>
      <c r="IO334" s="271"/>
      <c r="IP334" s="271"/>
      <c r="IQ334" s="271"/>
      <c r="IR334" s="271"/>
      <c r="IS334" s="271"/>
      <c r="IT334" s="271"/>
      <c r="IU334" s="271"/>
      <c r="IV334" s="271"/>
    </row>
    <row r="335" spans="1:256" s="174" customFormat="1" x14ac:dyDescent="0.2">
      <c r="A335" s="267"/>
      <c r="B335" s="236"/>
      <c r="C335" s="268"/>
      <c r="D335" s="269"/>
      <c r="E335" s="270"/>
      <c r="F335" s="269"/>
      <c r="G335" s="271"/>
      <c r="H335" s="271"/>
      <c r="I335" s="271"/>
      <c r="J335" s="271"/>
      <c r="K335" s="271"/>
      <c r="L335" s="271"/>
      <c r="M335" s="271"/>
      <c r="N335" s="271"/>
      <c r="O335" s="271"/>
      <c r="P335" s="271"/>
      <c r="Q335" s="271"/>
      <c r="R335" s="271"/>
      <c r="S335" s="271"/>
      <c r="T335" s="271"/>
      <c r="U335" s="271"/>
      <c r="V335" s="271"/>
      <c r="W335" s="271"/>
      <c r="X335" s="271"/>
      <c r="Y335" s="271"/>
      <c r="Z335" s="271"/>
      <c r="AA335" s="271"/>
      <c r="AB335" s="271"/>
      <c r="AC335" s="271"/>
      <c r="AD335" s="271"/>
      <c r="AE335" s="271"/>
      <c r="AF335" s="271"/>
      <c r="AG335" s="271"/>
      <c r="AH335" s="271"/>
      <c r="AI335" s="271"/>
      <c r="AJ335" s="271"/>
      <c r="AK335" s="271"/>
      <c r="AL335" s="271"/>
      <c r="AM335" s="271"/>
      <c r="AN335" s="271"/>
      <c r="AO335" s="271"/>
      <c r="AP335" s="271"/>
      <c r="AQ335" s="271"/>
      <c r="AR335" s="271"/>
      <c r="AS335" s="271"/>
      <c r="AT335" s="271"/>
      <c r="AU335" s="271"/>
      <c r="AV335" s="271"/>
      <c r="AW335" s="271"/>
      <c r="AX335" s="271"/>
      <c r="AY335" s="271"/>
      <c r="AZ335" s="271"/>
      <c r="BA335" s="271"/>
      <c r="BB335" s="271"/>
      <c r="BC335" s="271"/>
      <c r="BD335" s="271"/>
      <c r="BE335" s="271"/>
      <c r="BF335" s="271"/>
      <c r="BG335" s="271"/>
      <c r="BH335" s="271"/>
      <c r="BI335" s="271"/>
      <c r="BJ335" s="271"/>
      <c r="BK335" s="271"/>
      <c r="BL335" s="271"/>
      <c r="BM335" s="271"/>
      <c r="BN335" s="271"/>
      <c r="BO335" s="271"/>
      <c r="BP335" s="271"/>
      <c r="BQ335" s="271"/>
      <c r="BR335" s="271"/>
      <c r="BS335" s="271"/>
      <c r="BT335" s="271"/>
      <c r="BU335" s="271"/>
      <c r="BV335" s="271"/>
      <c r="BW335" s="271"/>
      <c r="BX335" s="271"/>
      <c r="BY335" s="271"/>
      <c r="BZ335" s="271"/>
      <c r="CA335" s="271"/>
      <c r="CB335" s="271"/>
      <c r="CC335" s="271"/>
      <c r="CD335" s="271"/>
      <c r="CE335" s="271"/>
      <c r="CF335" s="271"/>
      <c r="CG335" s="271"/>
      <c r="CH335" s="271"/>
      <c r="CI335" s="271"/>
      <c r="CJ335" s="271"/>
      <c r="CK335" s="271"/>
      <c r="CL335" s="271"/>
      <c r="CM335" s="271"/>
      <c r="CN335" s="271"/>
      <c r="CO335" s="271"/>
      <c r="CP335" s="271"/>
      <c r="CQ335" s="271"/>
      <c r="CR335" s="271"/>
      <c r="CS335" s="271"/>
      <c r="CT335" s="271"/>
      <c r="CU335" s="271"/>
      <c r="CV335" s="271"/>
      <c r="CW335" s="271"/>
      <c r="CX335" s="271"/>
      <c r="CY335" s="271"/>
      <c r="CZ335" s="271"/>
      <c r="DA335" s="271"/>
      <c r="DB335" s="271"/>
      <c r="DC335" s="271"/>
      <c r="DD335" s="271"/>
      <c r="DE335" s="271"/>
      <c r="DF335" s="271"/>
      <c r="DG335" s="271"/>
      <c r="DH335" s="271"/>
      <c r="DI335" s="271"/>
      <c r="DJ335" s="271"/>
      <c r="DK335" s="271"/>
      <c r="DL335" s="271"/>
      <c r="DM335" s="271"/>
      <c r="DN335" s="271"/>
      <c r="DO335" s="271"/>
      <c r="DP335" s="271"/>
      <c r="DQ335" s="271"/>
      <c r="DR335" s="271"/>
      <c r="DS335" s="271"/>
      <c r="DT335" s="271"/>
      <c r="DU335" s="271"/>
      <c r="DV335" s="271"/>
      <c r="DW335" s="271"/>
      <c r="DX335" s="271"/>
      <c r="DY335" s="271"/>
      <c r="DZ335" s="271"/>
      <c r="EA335" s="271"/>
      <c r="EB335" s="271"/>
      <c r="EC335" s="271"/>
      <c r="ED335" s="271"/>
      <c r="EE335" s="271"/>
      <c r="EF335" s="271"/>
      <c r="EG335" s="271"/>
      <c r="EH335" s="271"/>
      <c r="EI335" s="271"/>
      <c r="EJ335" s="271"/>
      <c r="EK335" s="271"/>
      <c r="EL335" s="271"/>
      <c r="EM335" s="271"/>
      <c r="EN335" s="271"/>
      <c r="EO335" s="271"/>
      <c r="EP335" s="271"/>
      <c r="EQ335" s="271"/>
      <c r="ER335" s="271"/>
      <c r="ES335" s="271"/>
      <c r="ET335" s="271"/>
      <c r="EU335" s="271"/>
      <c r="EV335" s="271"/>
      <c r="EW335" s="271"/>
      <c r="EX335" s="271"/>
      <c r="EY335" s="271"/>
      <c r="EZ335" s="271"/>
      <c r="FA335" s="271"/>
      <c r="FB335" s="271"/>
      <c r="FC335" s="271"/>
      <c r="FD335" s="271"/>
      <c r="FE335" s="271"/>
      <c r="FF335" s="271"/>
      <c r="FG335" s="271"/>
      <c r="FH335" s="271"/>
      <c r="FI335" s="271"/>
      <c r="FJ335" s="271"/>
      <c r="FK335" s="271"/>
      <c r="FL335" s="271"/>
      <c r="FM335" s="271"/>
      <c r="FN335" s="271"/>
      <c r="FO335" s="271"/>
      <c r="FP335" s="271"/>
      <c r="FQ335" s="271"/>
      <c r="FR335" s="271"/>
      <c r="FS335" s="271"/>
      <c r="FT335" s="271"/>
      <c r="FU335" s="271"/>
      <c r="FV335" s="271"/>
      <c r="FW335" s="271"/>
      <c r="FX335" s="271"/>
      <c r="FY335" s="271"/>
      <c r="FZ335" s="271"/>
      <c r="GA335" s="271"/>
      <c r="GB335" s="271"/>
      <c r="GC335" s="271"/>
      <c r="GD335" s="271"/>
      <c r="GE335" s="271"/>
      <c r="GF335" s="271"/>
      <c r="GG335" s="271"/>
      <c r="GH335" s="271"/>
      <c r="GI335" s="271"/>
      <c r="GJ335" s="271"/>
      <c r="GK335" s="271"/>
      <c r="GL335" s="271"/>
      <c r="GM335" s="271"/>
      <c r="GN335" s="271"/>
      <c r="GO335" s="271"/>
      <c r="GP335" s="271"/>
      <c r="GQ335" s="271"/>
      <c r="GR335" s="271"/>
      <c r="GS335" s="271"/>
      <c r="GT335" s="271"/>
      <c r="GU335" s="271"/>
      <c r="GV335" s="271"/>
      <c r="GW335" s="271"/>
      <c r="GX335" s="271"/>
      <c r="GY335" s="271"/>
      <c r="GZ335" s="271"/>
      <c r="HA335" s="271"/>
      <c r="HB335" s="271"/>
      <c r="HC335" s="271"/>
      <c r="HD335" s="271"/>
      <c r="HE335" s="271"/>
      <c r="HF335" s="271"/>
      <c r="HG335" s="271"/>
      <c r="HH335" s="271"/>
      <c r="HI335" s="271"/>
      <c r="HJ335" s="271"/>
      <c r="HK335" s="271"/>
      <c r="HL335" s="271"/>
      <c r="HM335" s="271"/>
      <c r="HN335" s="271"/>
      <c r="HO335" s="271"/>
      <c r="HP335" s="271"/>
      <c r="HQ335" s="271"/>
      <c r="HR335" s="271"/>
      <c r="HS335" s="271"/>
      <c r="HT335" s="271"/>
      <c r="HU335" s="271"/>
      <c r="HV335" s="271"/>
      <c r="HW335" s="271"/>
      <c r="HX335" s="271"/>
      <c r="HY335" s="271"/>
      <c r="HZ335" s="271"/>
      <c r="IA335" s="271"/>
      <c r="IB335" s="271"/>
      <c r="IC335" s="271"/>
      <c r="ID335" s="271"/>
      <c r="IE335" s="271"/>
      <c r="IF335" s="271"/>
      <c r="IG335" s="271"/>
      <c r="IH335" s="271"/>
      <c r="II335" s="271"/>
      <c r="IJ335" s="271"/>
      <c r="IK335" s="271"/>
      <c r="IL335" s="271"/>
      <c r="IM335" s="271"/>
      <c r="IN335" s="271"/>
      <c r="IO335" s="271"/>
      <c r="IP335" s="271"/>
      <c r="IQ335" s="271"/>
      <c r="IR335" s="271"/>
      <c r="IS335" s="271"/>
      <c r="IT335" s="271"/>
      <c r="IU335" s="271"/>
      <c r="IV335" s="271"/>
    </row>
    <row r="336" spans="1:256" s="174" customFormat="1" x14ac:dyDescent="0.2">
      <c r="A336" s="267"/>
      <c r="B336" s="272" t="s">
        <v>56</v>
      </c>
      <c r="C336" s="208"/>
      <c r="D336" s="209"/>
      <c r="E336" s="206"/>
      <c r="F336" s="172"/>
      <c r="M336"/>
    </row>
    <row r="337" spans="1:256" s="174" customFormat="1" ht="38.25" x14ac:dyDescent="0.2">
      <c r="A337" s="267"/>
      <c r="B337" s="312" t="s">
        <v>185</v>
      </c>
      <c r="C337" s="208"/>
      <c r="D337" s="209"/>
      <c r="E337" s="206"/>
      <c r="F337" s="172"/>
      <c r="M337"/>
    </row>
    <row r="338" spans="1:256" s="198" customFormat="1" x14ac:dyDescent="0.2">
      <c r="A338" s="170"/>
      <c r="B338" s="273"/>
      <c r="C338" s="208"/>
      <c r="D338" s="209">
        <v>0</v>
      </c>
      <c r="E338" s="206"/>
      <c r="F338" s="172"/>
      <c r="G338" s="174"/>
      <c r="H338" s="174"/>
      <c r="I338" s="174"/>
      <c r="J338" s="174"/>
      <c r="K338" s="174"/>
      <c r="L338" s="174"/>
      <c r="M338"/>
      <c r="N338" s="174"/>
      <c r="O338" s="174"/>
      <c r="P338" s="174"/>
      <c r="Q338" s="174"/>
      <c r="R338" s="174"/>
      <c r="S338" s="174"/>
      <c r="T338" s="174"/>
      <c r="U338" s="174"/>
      <c r="V338" s="174"/>
      <c r="W338" s="174"/>
      <c r="X338" s="174"/>
      <c r="Y338" s="174"/>
      <c r="Z338" s="174"/>
      <c r="AA338" s="174"/>
      <c r="AB338" s="174"/>
      <c r="AC338" s="174"/>
      <c r="AD338" s="174"/>
      <c r="AE338" s="174"/>
      <c r="AF338" s="174"/>
      <c r="AG338" s="174"/>
      <c r="AH338" s="174"/>
      <c r="AI338" s="174"/>
      <c r="AJ338" s="174"/>
      <c r="AK338" s="174"/>
      <c r="AL338" s="174"/>
      <c r="AM338" s="174"/>
      <c r="AN338" s="174"/>
      <c r="AO338" s="174"/>
      <c r="AP338" s="174"/>
      <c r="AQ338" s="174"/>
      <c r="AR338" s="174"/>
      <c r="AS338" s="174"/>
      <c r="AT338" s="174"/>
      <c r="AU338" s="174"/>
      <c r="AV338" s="174"/>
      <c r="AW338" s="174"/>
      <c r="AX338" s="174"/>
      <c r="AY338" s="174"/>
      <c r="AZ338" s="174"/>
      <c r="BA338" s="174"/>
      <c r="BB338" s="174"/>
      <c r="BC338" s="174"/>
      <c r="BD338" s="174"/>
      <c r="BE338" s="174"/>
      <c r="BF338" s="174"/>
      <c r="BG338" s="174"/>
      <c r="BH338" s="174"/>
      <c r="BI338" s="174"/>
      <c r="BJ338" s="174"/>
      <c r="BK338" s="174"/>
      <c r="BL338" s="174"/>
      <c r="BM338" s="174"/>
      <c r="BN338" s="174"/>
      <c r="BO338" s="174"/>
      <c r="BP338" s="174"/>
      <c r="BQ338" s="174"/>
      <c r="BR338" s="174"/>
      <c r="BS338" s="174"/>
      <c r="BT338" s="174"/>
      <c r="BU338" s="174"/>
      <c r="BV338" s="174"/>
      <c r="BW338" s="174"/>
      <c r="BX338" s="174"/>
      <c r="BY338" s="174"/>
      <c r="BZ338" s="174"/>
      <c r="CA338" s="174"/>
      <c r="CB338" s="174"/>
      <c r="CC338" s="174"/>
      <c r="CD338" s="174"/>
      <c r="CE338" s="174"/>
      <c r="CF338" s="174"/>
      <c r="CG338" s="174"/>
      <c r="CH338" s="174"/>
      <c r="CI338" s="174"/>
      <c r="CJ338" s="174"/>
      <c r="CK338" s="174"/>
      <c r="CL338" s="174"/>
      <c r="CM338" s="174"/>
      <c r="CN338" s="174"/>
      <c r="CO338" s="174"/>
      <c r="CP338" s="174"/>
      <c r="CQ338" s="174"/>
      <c r="CR338" s="174"/>
      <c r="CS338" s="174"/>
      <c r="CT338" s="174"/>
      <c r="CU338" s="174"/>
      <c r="CV338" s="174"/>
      <c r="CW338" s="174"/>
      <c r="CX338" s="174"/>
      <c r="CY338" s="174"/>
      <c r="CZ338" s="174"/>
      <c r="DA338" s="174"/>
      <c r="DB338" s="174"/>
      <c r="DC338" s="174"/>
      <c r="DD338" s="174"/>
      <c r="DE338" s="174"/>
      <c r="DF338" s="174"/>
      <c r="DG338" s="174"/>
      <c r="DH338" s="174"/>
      <c r="DI338" s="174"/>
      <c r="DJ338" s="174"/>
      <c r="DK338" s="174"/>
      <c r="DL338" s="174"/>
      <c r="DM338" s="174"/>
      <c r="DN338" s="174"/>
      <c r="DO338" s="174"/>
      <c r="DP338" s="174"/>
      <c r="DQ338" s="174"/>
      <c r="DR338" s="174"/>
      <c r="DS338" s="174"/>
      <c r="DT338" s="174"/>
      <c r="DU338" s="174"/>
      <c r="DV338" s="174"/>
      <c r="DW338" s="174"/>
      <c r="DX338" s="174"/>
      <c r="DY338" s="174"/>
      <c r="DZ338" s="174"/>
      <c r="EA338" s="174"/>
      <c r="EB338" s="174"/>
      <c r="EC338" s="174"/>
      <c r="ED338" s="174"/>
      <c r="EE338" s="174"/>
      <c r="EF338" s="174"/>
      <c r="EG338" s="174"/>
      <c r="EH338" s="174"/>
      <c r="EI338" s="174"/>
      <c r="EJ338" s="174"/>
      <c r="EK338" s="174"/>
      <c r="EL338" s="174"/>
      <c r="EM338" s="174"/>
      <c r="EN338" s="174"/>
      <c r="EO338" s="174"/>
      <c r="EP338" s="174"/>
      <c r="EQ338" s="174"/>
      <c r="ER338" s="174"/>
      <c r="ES338" s="174"/>
      <c r="ET338" s="174"/>
      <c r="EU338" s="174"/>
      <c r="EV338" s="174"/>
      <c r="EW338" s="174"/>
      <c r="EX338" s="174"/>
      <c r="EY338" s="174"/>
      <c r="EZ338" s="174"/>
      <c r="FA338" s="174"/>
      <c r="FB338" s="174"/>
      <c r="FC338" s="174"/>
      <c r="FD338" s="174"/>
      <c r="FE338" s="174"/>
      <c r="FF338" s="174"/>
      <c r="FG338" s="174"/>
      <c r="FH338" s="174"/>
      <c r="FI338" s="174"/>
      <c r="FJ338" s="174"/>
      <c r="FK338" s="174"/>
      <c r="FL338" s="174"/>
      <c r="FM338" s="174"/>
      <c r="FN338" s="174"/>
      <c r="FO338" s="174"/>
      <c r="FP338" s="174"/>
      <c r="FQ338" s="174"/>
      <c r="FR338" s="174"/>
      <c r="FS338" s="174"/>
      <c r="FT338" s="174"/>
      <c r="FU338" s="174"/>
      <c r="FV338" s="174"/>
      <c r="FW338" s="174"/>
      <c r="FX338" s="174"/>
      <c r="FY338" s="174"/>
      <c r="FZ338" s="174"/>
      <c r="GA338" s="174"/>
      <c r="GB338" s="174"/>
      <c r="GC338" s="174"/>
      <c r="GD338" s="174"/>
      <c r="GE338" s="174"/>
      <c r="GF338" s="174"/>
      <c r="GG338" s="174"/>
      <c r="GH338" s="174"/>
      <c r="GI338" s="174"/>
      <c r="GJ338" s="174"/>
      <c r="GK338" s="174"/>
      <c r="GL338" s="174"/>
      <c r="GM338" s="174"/>
      <c r="GN338" s="174"/>
      <c r="GO338" s="174"/>
      <c r="GP338" s="174"/>
      <c r="GQ338" s="174"/>
      <c r="GR338" s="174"/>
      <c r="GS338" s="174"/>
      <c r="GT338" s="174"/>
      <c r="GU338" s="174"/>
      <c r="GV338" s="174"/>
      <c r="GW338" s="174"/>
      <c r="GX338" s="174"/>
      <c r="GY338" s="174"/>
      <c r="GZ338" s="174"/>
      <c r="HA338" s="174"/>
      <c r="HB338" s="174"/>
      <c r="HC338" s="174"/>
      <c r="HD338" s="174"/>
      <c r="HE338" s="174"/>
      <c r="HF338" s="174"/>
      <c r="HG338" s="174"/>
      <c r="HH338" s="174"/>
      <c r="HI338" s="174"/>
      <c r="HJ338" s="174"/>
      <c r="HK338" s="174"/>
      <c r="HL338" s="174"/>
      <c r="HM338" s="174"/>
      <c r="HN338" s="174"/>
      <c r="HO338" s="174"/>
      <c r="HP338" s="174"/>
      <c r="HQ338" s="174"/>
      <c r="HR338" s="174"/>
      <c r="HS338" s="174"/>
      <c r="HT338" s="174"/>
      <c r="HU338" s="174"/>
      <c r="HV338" s="174"/>
      <c r="HW338" s="174"/>
      <c r="HX338" s="174"/>
      <c r="HY338" s="174"/>
      <c r="HZ338" s="174"/>
      <c r="IA338" s="174"/>
      <c r="IB338" s="174"/>
      <c r="IC338" s="174"/>
      <c r="ID338" s="174"/>
      <c r="IE338" s="174"/>
      <c r="IF338" s="174"/>
      <c r="IG338" s="174"/>
      <c r="IH338" s="174"/>
      <c r="II338" s="174"/>
      <c r="IJ338" s="174"/>
      <c r="IK338" s="174"/>
      <c r="IL338" s="174"/>
      <c r="IM338" s="174"/>
      <c r="IN338" s="174"/>
      <c r="IO338" s="174"/>
      <c r="IP338" s="174"/>
      <c r="IQ338" s="174"/>
      <c r="IR338" s="174"/>
      <c r="IS338" s="174"/>
      <c r="IT338" s="174"/>
      <c r="IU338" s="174"/>
      <c r="IV338" s="174"/>
    </row>
    <row r="339" spans="1:256" s="198" customFormat="1" ht="38.25" x14ac:dyDescent="0.2">
      <c r="A339" s="170" t="s">
        <v>25</v>
      </c>
      <c r="B339" s="164" t="s">
        <v>186</v>
      </c>
      <c r="C339" s="171" t="s">
        <v>40</v>
      </c>
      <c r="D339" s="163">
        <v>90</v>
      </c>
      <c r="E339" s="206"/>
      <c r="F339" s="163">
        <f>D339*E339</f>
        <v>0</v>
      </c>
    </row>
    <row r="340" spans="1:256" s="198" customFormat="1" x14ac:dyDescent="0.2">
      <c r="A340" s="170"/>
      <c r="B340" s="164"/>
      <c r="C340" s="171"/>
      <c r="D340" s="163"/>
      <c r="E340" s="206"/>
      <c r="F340" s="163"/>
    </row>
    <row r="341" spans="1:256" s="279" customFormat="1" x14ac:dyDescent="0.2">
      <c r="A341" s="278" t="s">
        <v>26</v>
      </c>
      <c r="B341" s="164" t="s">
        <v>151</v>
      </c>
      <c r="C341" s="171" t="s">
        <v>42</v>
      </c>
      <c r="D341" s="163">
        <v>3</v>
      </c>
      <c r="E341" s="206"/>
      <c r="F341" s="163"/>
      <c r="G341" s="198"/>
      <c r="H341" s="198"/>
      <c r="I341" s="198"/>
      <c r="J341" s="198"/>
      <c r="K341" s="198"/>
      <c r="L341" s="198"/>
      <c r="M341" s="198"/>
      <c r="N341" s="198"/>
      <c r="O341" s="198"/>
      <c r="P341" s="198"/>
      <c r="Q341" s="198"/>
      <c r="R341" s="198"/>
      <c r="S341" s="198"/>
      <c r="T341" s="198"/>
      <c r="U341" s="198"/>
      <c r="V341" s="198"/>
      <c r="W341" s="198"/>
      <c r="X341" s="198"/>
      <c r="Y341" s="198"/>
      <c r="Z341" s="198"/>
      <c r="AA341" s="198"/>
      <c r="AB341" s="198"/>
      <c r="AC341" s="198"/>
      <c r="AD341" s="198"/>
      <c r="AE341" s="198"/>
      <c r="AF341" s="198"/>
      <c r="AG341" s="198"/>
      <c r="AH341" s="198"/>
      <c r="AI341" s="198"/>
      <c r="AJ341" s="198"/>
      <c r="AK341" s="198"/>
      <c r="AL341" s="198"/>
      <c r="AM341" s="198"/>
      <c r="AN341" s="198"/>
      <c r="AO341" s="198"/>
      <c r="AP341" s="198"/>
      <c r="AQ341" s="198"/>
      <c r="AR341" s="198"/>
      <c r="AS341" s="198"/>
      <c r="AT341" s="198"/>
      <c r="AU341" s="198"/>
      <c r="AV341" s="198"/>
      <c r="AW341" s="198"/>
      <c r="AX341" s="198"/>
      <c r="AY341" s="198"/>
      <c r="AZ341" s="198"/>
      <c r="BA341" s="198"/>
      <c r="BB341" s="198"/>
      <c r="BC341" s="198"/>
      <c r="BD341" s="198"/>
      <c r="BE341" s="198"/>
      <c r="BF341" s="198"/>
      <c r="BG341" s="198"/>
      <c r="BH341" s="198"/>
      <c r="BI341" s="198"/>
      <c r="BJ341" s="198"/>
      <c r="BK341" s="198"/>
      <c r="BL341" s="198"/>
      <c r="BM341" s="198"/>
      <c r="BN341" s="198"/>
      <c r="BO341" s="198"/>
      <c r="BP341" s="198"/>
      <c r="BQ341" s="198"/>
      <c r="BR341" s="198"/>
      <c r="BS341" s="198"/>
      <c r="BT341" s="198"/>
      <c r="BU341" s="198"/>
      <c r="BV341" s="198"/>
      <c r="BW341" s="198"/>
      <c r="BX341" s="198"/>
      <c r="BY341" s="198"/>
      <c r="BZ341" s="198"/>
      <c r="CA341" s="198"/>
      <c r="CB341" s="198"/>
      <c r="CC341" s="198"/>
      <c r="CD341" s="198"/>
      <c r="CE341" s="198"/>
      <c r="CF341" s="198"/>
      <c r="CG341" s="198"/>
      <c r="CH341" s="198"/>
      <c r="CI341" s="198"/>
      <c r="CJ341" s="198"/>
      <c r="CK341" s="198"/>
      <c r="CL341" s="198"/>
      <c r="CM341" s="198"/>
      <c r="CN341" s="198"/>
      <c r="CO341" s="198"/>
      <c r="CP341" s="198"/>
      <c r="CQ341" s="198"/>
      <c r="CR341" s="198"/>
      <c r="CS341" s="198"/>
      <c r="CT341" s="198"/>
      <c r="CU341" s="198"/>
      <c r="CV341" s="198"/>
      <c r="CW341" s="198"/>
      <c r="CX341" s="198"/>
      <c r="CY341" s="198"/>
      <c r="CZ341" s="198"/>
      <c r="DA341" s="198"/>
      <c r="DB341" s="198"/>
      <c r="DC341" s="198"/>
      <c r="DD341" s="198"/>
      <c r="DE341" s="198"/>
      <c r="DF341" s="198"/>
      <c r="DG341" s="198"/>
      <c r="DH341" s="198"/>
      <c r="DI341" s="198"/>
      <c r="DJ341" s="198"/>
      <c r="DK341" s="198"/>
      <c r="DL341" s="198"/>
      <c r="DM341" s="198"/>
      <c r="DN341" s="198"/>
      <c r="DO341" s="198"/>
      <c r="DP341" s="198"/>
      <c r="DQ341" s="198"/>
      <c r="DR341" s="198"/>
      <c r="DS341" s="198"/>
      <c r="DT341" s="198"/>
      <c r="DU341" s="198"/>
      <c r="DV341" s="198"/>
      <c r="DW341" s="198"/>
      <c r="DX341" s="198"/>
      <c r="DY341" s="198"/>
      <c r="DZ341" s="198"/>
      <c r="EA341" s="198"/>
      <c r="EB341" s="198"/>
      <c r="EC341" s="198"/>
      <c r="ED341" s="198"/>
      <c r="EE341" s="198"/>
      <c r="EF341" s="198"/>
      <c r="EG341" s="198"/>
      <c r="EH341" s="198"/>
      <c r="EI341" s="198"/>
      <c r="EJ341" s="198"/>
      <c r="EK341" s="198"/>
      <c r="EL341" s="198"/>
      <c r="EM341" s="198"/>
      <c r="EN341" s="198"/>
      <c r="EO341" s="198"/>
      <c r="EP341" s="198"/>
      <c r="EQ341" s="198"/>
      <c r="ER341" s="198"/>
      <c r="ES341" s="198"/>
      <c r="ET341" s="198"/>
      <c r="EU341" s="198"/>
      <c r="EV341" s="198"/>
      <c r="EW341" s="198"/>
      <c r="EX341" s="198"/>
      <c r="EY341" s="198"/>
      <c r="EZ341" s="198"/>
      <c r="FA341" s="198"/>
      <c r="FB341" s="198"/>
      <c r="FC341" s="198"/>
      <c r="FD341" s="198"/>
      <c r="FE341" s="198"/>
      <c r="FF341" s="198"/>
      <c r="FG341" s="198"/>
      <c r="FH341" s="198"/>
      <c r="FI341" s="198"/>
      <c r="FJ341" s="198"/>
      <c r="FK341" s="198"/>
      <c r="FL341" s="198"/>
      <c r="FM341" s="198"/>
      <c r="FN341" s="198"/>
      <c r="FO341" s="198"/>
      <c r="FP341" s="198"/>
      <c r="FQ341" s="198"/>
      <c r="FR341" s="198"/>
      <c r="FS341" s="198"/>
      <c r="FT341" s="198"/>
      <c r="FU341" s="198"/>
      <c r="FV341" s="198"/>
      <c r="FW341" s="198"/>
      <c r="FX341" s="198"/>
      <c r="FY341" s="198"/>
      <c r="FZ341" s="198"/>
      <c r="GA341" s="198"/>
      <c r="GB341" s="198"/>
      <c r="GC341" s="198"/>
      <c r="GD341" s="198"/>
      <c r="GE341" s="198"/>
      <c r="GF341" s="198"/>
      <c r="GG341" s="198"/>
      <c r="GH341" s="198"/>
      <c r="GI341" s="198"/>
      <c r="GJ341" s="198"/>
      <c r="GK341" s="198"/>
      <c r="GL341" s="198"/>
      <c r="GM341" s="198"/>
      <c r="GN341" s="198"/>
      <c r="GO341" s="198"/>
      <c r="GP341" s="198"/>
      <c r="GQ341" s="198"/>
      <c r="GR341" s="198"/>
      <c r="GS341" s="198"/>
      <c r="GT341" s="198"/>
      <c r="GU341" s="198"/>
      <c r="GV341" s="198"/>
      <c r="GW341" s="198"/>
      <c r="GX341" s="198"/>
      <c r="GY341" s="198"/>
      <c r="GZ341" s="198"/>
      <c r="HA341" s="198"/>
      <c r="HB341" s="198"/>
      <c r="HC341" s="198"/>
      <c r="HD341" s="198"/>
      <c r="HE341" s="198"/>
      <c r="HF341" s="198"/>
      <c r="HG341" s="198"/>
      <c r="HH341" s="198"/>
      <c r="HI341" s="198"/>
      <c r="HJ341" s="198"/>
      <c r="HK341" s="198"/>
      <c r="HL341" s="198"/>
      <c r="HM341" s="198"/>
      <c r="HN341" s="198"/>
      <c r="HO341" s="198"/>
      <c r="HP341" s="198"/>
      <c r="HQ341" s="198"/>
      <c r="HR341" s="198"/>
      <c r="HS341" s="198"/>
      <c r="HT341" s="198"/>
      <c r="HU341" s="198"/>
      <c r="HV341" s="198"/>
      <c r="HW341" s="198"/>
      <c r="HX341" s="198"/>
      <c r="HY341" s="198"/>
      <c r="HZ341" s="198"/>
      <c r="IA341" s="198"/>
      <c r="IB341" s="198"/>
      <c r="IC341" s="198"/>
      <c r="ID341" s="198"/>
      <c r="IE341" s="198"/>
      <c r="IF341" s="198"/>
      <c r="IG341" s="198"/>
      <c r="IH341" s="198"/>
      <c r="II341" s="198"/>
      <c r="IJ341" s="198"/>
      <c r="IK341" s="198"/>
      <c r="IL341" s="198"/>
      <c r="IM341" s="198"/>
      <c r="IN341" s="198"/>
      <c r="IO341" s="198"/>
      <c r="IP341" s="198"/>
      <c r="IQ341" s="198"/>
      <c r="IR341" s="198"/>
      <c r="IS341" s="198"/>
      <c r="IT341" s="198"/>
      <c r="IU341" s="198"/>
      <c r="IV341" s="198"/>
    </row>
    <row r="342" spans="1:256" s="198" customFormat="1" x14ac:dyDescent="0.2">
      <c r="A342" s="278"/>
      <c r="B342" s="164"/>
      <c r="C342" s="171"/>
      <c r="D342" s="163"/>
      <c r="E342" s="206"/>
      <c r="F342" s="163"/>
    </row>
    <row r="343" spans="1:256" s="198" customFormat="1" ht="25.5" x14ac:dyDescent="0.2">
      <c r="A343" s="170" t="s">
        <v>27</v>
      </c>
      <c r="B343" s="164" t="s">
        <v>143</v>
      </c>
      <c r="C343" s="171" t="s">
        <v>40</v>
      </c>
      <c r="D343" s="163">
        <v>320</v>
      </c>
      <c r="E343" s="206"/>
      <c r="F343" s="163">
        <f>D343*E343</f>
        <v>0</v>
      </c>
    </row>
    <row r="344" spans="1:256" s="198" customFormat="1" x14ac:dyDescent="0.2">
      <c r="A344" s="170"/>
      <c r="B344" s="164" t="s">
        <v>24</v>
      </c>
      <c r="C344" s="171"/>
      <c r="D344" s="163"/>
      <c r="E344" s="206"/>
      <c r="F344" s="163"/>
    </row>
    <row r="345" spans="1:256" s="198" customFormat="1" ht="25.5" x14ac:dyDescent="0.2">
      <c r="A345" s="170" t="s">
        <v>28</v>
      </c>
      <c r="B345" s="164" t="s">
        <v>144</v>
      </c>
      <c r="C345" s="171" t="s">
        <v>10</v>
      </c>
      <c r="D345" s="163">
        <v>60</v>
      </c>
      <c r="E345" s="206"/>
      <c r="F345" s="163">
        <f>D345*E345</f>
        <v>0</v>
      </c>
    </row>
    <row r="346" spans="1:256" s="198" customFormat="1" x14ac:dyDescent="0.2">
      <c r="A346" s="170"/>
      <c r="B346" s="164"/>
      <c r="C346" s="171"/>
      <c r="D346" s="163"/>
      <c r="E346" s="206"/>
      <c r="F346" s="163"/>
    </row>
    <row r="347" spans="1:256" s="274" customFormat="1" ht="25.5" x14ac:dyDescent="0.2">
      <c r="A347" s="15" t="s">
        <v>30</v>
      </c>
      <c r="B347" s="164" t="s">
        <v>187</v>
      </c>
      <c r="C347" s="171" t="s">
        <v>10</v>
      </c>
      <c r="D347" s="163">
        <v>150</v>
      </c>
      <c r="E347" s="206"/>
      <c r="F347" s="163">
        <f>D347*E347</f>
        <v>0</v>
      </c>
      <c r="G347" s="198"/>
      <c r="H347" s="198"/>
      <c r="I347" s="198"/>
      <c r="J347" s="198"/>
      <c r="K347" s="198"/>
      <c r="L347" s="198"/>
      <c r="M347" s="198"/>
      <c r="N347" s="198"/>
      <c r="O347" s="198"/>
      <c r="P347" s="198"/>
      <c r="Q347" s="198"/>
      <c r="R347" s="198"/>
      <c r="S347" s="198"/>
      <c r="T347" s="198"/>
      <c r="U347" s="198"/>
      <c r="V347" s="198"/>
      <c r="W347" s="198"/>
      <c r="X347" s="198"/>
      <c r="Y347" s="198"/>
      <c r="Z347" s="198"/>
      <c r="AA347" s="198"/>
      <c r="AB347" s="198"/>
      <c r="AC347" s="198"/>
      <c r="AD347" s="198"/>
      <c r="AE347" s="198"/>
      <c r="AF347" s="198"/>
      <c r="AG347" s="198"/>
      <c r="AH347" s="198"/>
      <c r="AI347" s="198"/>
      <c r="AJ347" s="198"/>
      <c r="AK347" s="198"/>
      <c r="AL347" s="198"/>
      <c r="AM347" s="198"/>
      <c r="AN347" s="198"/>
      <c r="AO347" s="198"/>
      <c r="AP347" s="198"/>
      <c r="AQ347" s="198"/>
      <c r="AR347" s="198"/>
      <c r="AS347" s="198"/>
      <c r="AT347" s="198"/>
      <c r="AU347" s="198"/>
      <c r="AV347" s="198"/>
      <c r="AW347" s="198"/>
      <c r="AX347" s="198"/>
      <c r="AY347" s="198"/>
      <c r="AZ347" s="198"/>
      <c r="BA347" s="198"/>
      <c r="BB347" s="198"/>
      <c r="BC347" s="198"/>
      <c r="BD347" s="198"/>
      <c r="BE347" s="198"/>
      <c r="BF347" s="198"/>
      <c r="BG347" s="198"/>
      <c r="BH347" s="198"/>
      <c r="BI347" s="198"/>
      <c r="BJ347" s="198"/>
      <c r="BK347" s="198"/>
      <c r="BL347" s="198"/>
      <c r="BM347" s="198"/>
      <c r="BN347" s="198"/>
      <c r="BO347" s="198"/>
      <c r="BP347" s="198"/>
      <c r="BQ347" s="198"/>
      <c r="BR347" s="198"/>
      <c r="BS347" s="198"/>
      <c r="BT347" s="198"/>
      <c r="BU347" s="198"/>
      <c r="BV347" s="198"/>
      <c r="BW347" s="198"/>
      <c r="BX347" s="198"/>
      <c r="BY347" s="198"/>
      <c r="BZ347" s="198"/>
      <c r="CA347" s="198"/>
      <c r="CB347" s="198"/>
      <c r="CC347" s="198"/>
      <c r="CD347" s="198"/>
      <c r="CE347" s="198"/>
      <c r="CF347" s="198"/>
      <c r="CG347" s="198"/>
      <c r="CH347" s="198"/>
      <c r="CI347" s="198"/>
      <c r="CJ347" s="198"/>
      <c r="CK347" s="198"/>
      <c r="CL347" s="198"/>
      <c r="CM347" s="198"/>
      <c r="CN347" s="198"/>
      <c r="CO347" s="198"/>
      <c r="CP347" s="198"/>
      <c r="CQ347" s="198"/>
      <c r="CR347" s="198"/>
      <c r="CS347" s="198"/>
      <c r="CT347" s="198"/>
      <c r="CU347" s="198"/>
      <c r="CV347" s="198"/>
      <c r="CW347" s="198"/>
      <c r="CX347" s="198"/>
      <c r="CY347" s="198"/>
      <c r="CZ347" s="198"/>
      <c r="DA347" s="198"/>
      <c r="DB347" s="198"/>
      <c r="DC347" s="198"/>
      <c r="DD347" s="198"/>
      <c r="DE347" s="198"/>
      <c r="DF347" s="198"/>
      <c r="DG347" s="198"/>
      <c r="DH347" s="198"/>
      <c r="DI347" s="198"/>
      <c r="DJ347" s="198"/>
      <c r="DK347" s="198"/>
      <c r="DL347" s="198"/>
      <c r="DM347" s="198"/>
      <c r="DN347" s="198"/>
      <c r="DO347" s="198"/>
      <c r="DP347" s="198"/>
      <c r="DQ347" s="198"/>
      <c r="DR347" s="198"/>
      <c r="DS347" s="198"/>
      <c r="DT347" s="198"/>
      <c r="DU347" s="198"/>
      <c r="DV347" s="198"/>
      <c r="DW347" s="198"/>
      <c r="DX347" s="198"/>
      <c r="DY347" s="198"/>
      <c r="DZ347" s="198"/>
      <c r="EA347" s="198"/>
      <c r="EB347" s="198"/>
      <c r="EC347" s="198"/>
      <c r="ED347" s="198"/>
      <c r="EE347" s="198"/>
      <c r="EF347" s="198"/>
      <c r="EG347" s="198"/>
      <c r="EH347" s="198"/>
      <c r="EI347" s="198"/>
      <c r="EJ347" s="198"/>
      <c r="EK347" s="198"/>
      <c r="EL347" s="198"/>
      <c r="EM347" s="198"/>
      <c r="EN347" s="198"/>
      <c r="EO347" s="198"/>
      <c r="EP347" s="198"/>
      <c r="EQ347" s="198"/>
      <c r="ER347" s="198"/>
      <c r="ES347" s="198"/>
      <c r="ET347" s="198"/>
      <c r="EU347" s="198"/>
      <c r="EV347" s="198"/>
      <c r="EW347" s="198"/>
      <c r="EX347" s="198"/>
      <c r="EY347" s="198"/>
      <c r="EZ347" s="198"/>
      <c r="FA347" s="198"/>
      <c r="FB347" s="198"/>
      <c r="FC347" s="198"/>
      <c r="FD347" s="198"/>
      <c r="FE347" s="198"/>
      <c r="FF347" s="198"/>
      <c r="FG347" s="198"/>
      <c r="FH347" s="198"/>
      <c r="FI347" s="198"/>
      <c r="FJ347" s="198"/>
      <c r="FK347" s="198"/>
      <c r="FL347" s="198"/>
      <c r="FM347" s="198"/>
      <c r="FN347" s="198"/>
      <c r="FO347" s="198"/>
      <c r="FP347" s="198"/>
      <c r="FQ347" s="198"/>
      <c r="FR347" s="198"/>
      <c r="FS347" s="198"/>
      <c r="FT347" s="198"/>
      <c r="FU347" s="198"/>
      <c r="FV347" s="198"/>
      <c r="FW347" s="198"/>
      <c r="FX347" s="198"/>
      <c r="FY347" s="198"/>
      <c r="FZ347" s="198"/>
      <c r="GA347" s="198"/>
      <c r="GB347" s="198"/>
      <c r="GC347" s="198"/>
      <c r="GD347" s="198"/>
      <c r="GE347" s="198"/>
      <c r="GF347" s="198"/>
      <c r="GG347" s="198"/>
      <c r="GH347" s="198"/>
      <c r="GI347" s="198"/>
      <c r="GJ347" s="198"/>
      <c r="GK347" s="198"/>
      <c r="GL347" s="198"/>
      <c r="GM347" s="198"/>
      <c r="GN347" s="198"/>
      <c r="GO347" s="198"/>
      <c r="GP347" s="198"/>
      <c r="GQ347" s="198"/>
      <c r="GR347" s="198"/>
      <c r="GS347" s="198"/>
      <c r="GT347" s="198"/>
      <c r="GU347" s="198"/>
      <c r="GV347" s="198"/>
      <c r="GW347" s="198"/>
      <c r="GX347" s="198"/>
      <c r="GY347" s="198"/>
      <c r="GZ347" s="198"/>
      <c r="HA347" s="198"/>
      <c r="HB347" s="198"/>
      <c r="HC347" s="198"/>
      <c r="HD347" s="198"/>
      <c r="HE347" s="198"/>
      <c r="HF347" s="198"/>
      <c r="HG347" s="198"/>
      <c r="HH347" s="198"/>
      <c r="HI347" s="198"/>
      <c r="HJ347" s="198"/>
      <c r="HK347" s="198"/>
      <c r="HL347" s="198"/>
      <c r="HM347" s="198"/>
      <c r="HN347" s="198"/>
      <c r="HO347" s="198"/>
      <c r="HP347" s="198"/>
      <c r="HQ347" s="198"/>
      <c r="HR347" s="198"/>
      <c r="HS347" s="198"/>
      <c r="HT347" s="198"/>
      <c r="HU347" s="198"/>
      <c r="HV347" s="198"/>
      <c r="HW347" s="198"/>
      <c r="HX347" s="198"/>
      <c r="HY347" s="198"/>
      <c r="HZ347" s="198"/>
      <c r="IA347" s="198"/>
      <c r="IB347" s="198"/>
      <c r="IC347" s="198"/>
      <c r="ID347" s="198"/>
      <c r="IE347" s="198"/>
      <c r="IF347" s="198"/>
      <c r="IG347" s="198"/>
      <c r="IH347" s="198"/>
      <c r="II347" s="198"/>
      <c r="IJ347" s="198"/>
      <c r="IK347" s="198"/>
      <c r="IL347" s="198"/>
      <c r="IM347" s="198"/>
      <c r="IN347" s="198"/>
      <c r="IO347" s="198"/>
      <c r="IP347" s="198"/>
      <c r="IQ347" s="198"/>
      <c r="IR347" s="198"/>
      <c r="IS347" s="198"/>
      <c r="IT347" s="198"/>
      <c r="IU347" s="198"/>
      <c r="IV347" s="198"/>
    </row>
    <row r="348" spans="1:256" s="274" customFormat="1" x14ac:dyDescent="0.2">
      <c r="A348" s="15"/>
      <c r="B348" s="164" t="s">
        <v>24</v>
      </c>
      <c r="C348" s="171"/>
      <c r="D348" s="163"/>
      <c r="E348" s="206"/>
      <c r="F348" s="163"/>
      <c r="G348" s="198"/>
      <c r="H348" s="198"/>
      <c r="I348" s="198"/>
      <c r="J348" s="198"/>
      <c r="K348" s="198"/>
      <c r="L348" s="198"/>
      <c r="M348" s="198"/>
      <c r="N348" s="198"/>
      <c r="O348" s="198"/>
      <c r="P348" s="198"/>
      <c r="Q348" s="198"/>
      <c r="R348" s="198"/>
      <c r="S348" s="198"/>
      <c r="T348" s="198"/>
      <c r="U348" s="198"/>
      <c r="V348" s="198"/>
      <c r="W348" s="198"/>
      <c r="X348" s="198"/>
      <c r="Y348" s="198"/>
      <c r="Z348" s="198"/>
      <c r="AA348" s="198"/>
      <c r="AB348" s="198"/>
      <c r="AC348" s="198"/>
      <c r="AD348" s="198"/>
      <c r="AE348" s="198"/>
      <c r="AF348" s="198"/>
      <c r="AG348" s="198"/>
      <c r="AH348" s="198"/>
      <c r="AI348" s="198"/>
      <c r="AJ348" s="198"/>
      <c r="AK348" s="198"/>
      <c r="AL348" s="198"/>
      <c r="AM348" s="198"/>
      <c r="AN348" s="198"/>
      <c r="AO348" s="198"/>
      <c r="AP348" s="198"/>
      <c r="AQ348" s="198"/>
      <c r="AR348" s="198"/>
      <c r="AS348" s="198"/>
      <c r="AT348" s="198"/>
      <c r="AU348" s="198"/>
      <c r="AV348" s="198"/>
      <c r="AW348" s="198"/>
      <c r="AX348" s="198"/>
      <c r="AY348" s="198"/>
      <c r="AZ348" s="198"/>
      <c r="BA348" s="198"/>
      <c r="BB348" s="198"/>
      <c r="BC348" s="198"/>
      <c r="BD348" s="198"/>
      <c r="BE348" s="198"/>
      <c r="BF348" s="198"/>
      <c r="BG348" s="198"/>
      <c r="BH348" s="198"/>
      <c r="BI348" s="198"/>
      <c r="BJ348" s="198"/>
      <c r="BK348" s="198"/>
      <c r="BL348" s="198"/>
      <c r="BM348" s="198"/>
      <c r="BN348" s="198"/>
      <c r="BO348" s="198"/>
      <c r="BP348" s="198"/>
      <c r="BQ348" s="198"/>
      <c r="BR348" s="198"/>
      <c r="BS348" s="198"/>
      <c r="BT348" s="198"/>
      <c r="BU348" s="198"/>
      <c r="BV348" s="198"/>
      <c r="BW348" s="198"/>
      <c r="BX348" s="198"/>
      <c r="BY348" s="198"/>
      <c r="BZ348" s="198"/>
      <c r="CA348" s="198"/>
      <c r="CB348" s="198"/>
      <c r="CC348" s="198"/>
      <c r="CD348" s="198"/>
      <c r="CE348" s="198"/>
      <c r="CF348" s="198"/>
      <c r="CG348" s="198"/>
      <c r="CH348" s="198"/>
      <c r="CI348" s="198"/>
      <c r="CJ348" s="198"/>
      <c r="CK348" s="198"/>
      <c r="CL348" s="198"/>
      <c r="CM348" s="198"/>
      <c r="CN348" s="198"/>
      <c r="CO348" s="198"/>
      <c r="CP348" s="198"/>
      <c r="CQ348" s="198"/>
      <c r="CR348" s="198"/>
      <c r="CS348" s="198"/>
      <c r="CT348" s="198"/>
      <c r="CU348" s="198"/>
      <c r="CV348" s="198"/>
      <c r="CW348" s="198"/>
      <c r="CX348" s="198"/>
      <c r="CY348" s="198"/>
      <c r="CZ348" s="198"/>
      <c r="DA348" s="198"/>
      <c r="DB348" s="198"/>
      <c r="DC348" s="198"/>
      <c r="DD348" s="198"/>
      <c r="DE348" s="198"/>
      <c r="DF348" s="198"/>
      <c r="DG348" s="198"/>
      <c r="DH348" s="198"/>
      <c r="DI348" s="198"/>
      <c r="DJ348" s="198"/>
      <c r="DK348" s="198"/>
      <c r="DL348" s="198"/>
      <c r="DM348" s="198"/>
      <c r="DN348" s="198"/>
      <c r="DO348" s="198"/>
      <c r="DP348" s="198"/>
      <c r="DQ348" s="198"/>
      <c r="DR348" s="198"/>
      <c r="DS348" s="198"/>
      <c r="DT348" s="198"/>
      <c r="DU348" s="198"/>
      <c r="DV348" s="198"/>
      <c r="DW348" s="198"/>
      <c r="DX348" s="198"/>
      <c r="DY348" s="198"/>
      <c r="DZ348" s="198"/>
      <c r="EA348" s="198"/>
      <c r="EB348" s="198"/>
      <c r="EC348" s="198"/>
      <c r="ED348" s="198"/>
      <c r="EE348" s="198"/>
      <c r="EF348" s="198"/>
      <c r="EG348" s="198"/>
      <c r="EH348" s="198"/>
      <c r="EI348" s="198"/>
      <c r="EJ348" s="198"/>
      <c r="EK348" s="198"/>
      <c r="EL348" s="198"/>
      <c r="EM348" s="198"/>
      <c r="EN348" s="198"/>
      <c r="EO348" s="198"/>
      <c r="EP348" s="198"/>
      <c r="EQ348" s="198"/>
      <c r="ER348" s="198"/>
      <c r="ES348" s="198"/>
      <c r="ET348" s="198"/>
      <c r="EU348" s="198"/>
      <c r="EV348" s="198"/>
      <c r="EW348" s="198"/>
      <c r="EX348" s="198"/>
      <c r="EY348" s="198"/>
      <c r="EZ348" s="198"/>
      <c r="FA348" s="198"/>
      <c r="FB348" s="198"/>
      <c r="FC348" s="198"/>
      <c r="FD348" s="198"/>
      <c r="FE348" s="198"/>
      <c r="FF348" s="198"/>
      <c r="FG348" s="198"/>
      <c r="FH348" s="198"/>
      <c r="FI348" s="198"/>
      <c r="FJ348" s="198"/>
      <c r="FK348" s="198"/>
      <c r="FL348" s="198"/>
      <c r="FM348" s="198"/>
      <c r="FN348" s="198"/>
      <c r="FO348" s="198"/>
      <c r="FP348" s="198"/>
      <c r="FQ348" s="198"/>
      <c r="FR348" s="198"/>
      <c r="FS348" s="198"/>
      <c r="FT348" s="198"/>
      <c r="FU348" s="198"/>
      <c r="FV348" s="198"/>
      <c r="FW348" s="198"/>
      <c r="FX348" s="198"/>
      <c r="FY348" s="198"/>
      <c r="FZ348" s="198"/>
      <c r="GA348" s="198"/>
      <c r="GB348" s="198"/>
      <c r="GC348" s="198"/>
      <c r="GD348" s="198"/>
      <c r="GE348" s="198"/>
      <c r="GF348" s="198"/>
      <c r="GG348" s="198"/>
      <c r="GH348" s="198"/>
      <c r="GI348" s="198"/>
      <c r="GJ348" s="198"/>
      <c r="GK348" s="198"/>
      <c r="GL348" s="198"/>
      <c r="GM348" s="198"/>
      <c r="GN348" s="198"/>
      <c r="GO348" s="198"/>
      <c r="GP348" s="198"/>
      <c r="GQ348" s="198"/>
      <c r="GR348" s="198"/>
      <c r="GS348" s="198"/>
      <c r="GT348" s="198"/>
      <c r="GU348" s="198"/>
      <c r="GV348" s="198"/>
      <c r="GW348" s="198"/>
      <c r="GX348" s="198"/>
      <c r="GY348" s="198"/>
      <c r="GZ348" s="198"/>
      <c r="HA348" s="198"/>
      <c r="HB348" s="198"/>
      <c r="HC348" s="198"/>
      <c r="HD348" s="198"/>
      <c r="HE348" s="198"/>
      <c r="HF348" s="198"/>
      <c r="HG348" s="198"/>
      <c r="HH348" s="198"/>
      <c r="HI348" s="198"/>
      <c r="HJ348" s="198"/>
      <c r="HK348" s="198"/>
      <c r="HL348" s="198"/>
      <c r="HM348" s="198"/>
      <c r="HN348" s="198"/>
      <c r="HO348" s="198"/>
      <c r="HP348" s="198"/>
      <c r="HQ348" s="198"/>
      <c r="HR348" s="198"/>
      <c r="HS348" s="198"/>
      <c r="HT348" s="198"/>
      <c r="HU348" s="198"/>
      <c r="HV348" s="198"/>
      <c r="HW348" s="198"/>
      <c r="HX348" s="198"/>
      <c r="HY348" s="198"/>
      <c r="HZ348" s="198"/>
      <c r="IA348" s="198"/>
      <c r="IB348" s="198"/>
      <c r="IC348" s="198"/>
      <c r="ID348" s="198"/>
      <c r="IE348" s="198"/>
      <c r="IF348" s="198"/>
      <c r="IG348" s="198"/>
      <c r="IH348" s="198"/>
      <c r="II348" s="198"/>
      <c r="IJ348" s="198"/>
      <c r="IK348" s="198"/>
      <c r="IL348" s="198"/>
      <c r="IM348" s="198"/>
      <c r="IN348" s="198"/>
      <c r="IO348" s="198"/>
      <c r="IP348" s="198"/>
      <c r="IQ348" s="198"/>
      <c r="IR348" s="198"/>
      <c r="IS348" s="198"/>
      <c r="IT348" s="198"/>
      <c r="IU348" s="198"/>
      <c r="IV348" s="198"/>
    </row>
    <row r="349" spans="1:256" s="198" customFormat="1" ht="28.15" customHeight="1" x14ac:dyDescent="0.2">
      <c r="A349" s="170" t="s">
        <v>31</v>
      </c>
      <c r="B349" s="14" t="s">
        <v>190</v>
      </c>
      <c r="C349" s="131" t="s">
        <v>10</v>
      </c>
      <c r="D349" s="16">
        <v>2</v>
      </c>
      <c r="E349" s="274"/>
      <c r="F349" s="30"/>
      <c r="G349" s="275">
        <f>D349*F349</f>
        <v>0</v>
      </c>
      <c r="H349" s="274"/>
      <c r="I349" s="274"/>
      <c r="J349" s="274"/>
      <c r="K349" s="274"/>
      <c r="L349" s="274"/>
      <c r="M349" s="274"/>
      <c r="N349" s="274"/>
      <c r="O349" s="274"/>
      <c r="P349" s="274"/>
      <c r="Q349" s="274"/>
      <c r="R349" s="274"/>
      <c r="S349" s="274"/>
      <c r="T349" s="274"/>
      <c r="U349" s="274"/>
      <c r="V349" s="274"/>
      <c r="W349" s="274"/>
      <c r="X349" s="274"/>
      <c r="Y349" s="274"/>
      <c r="Z349" s="274"/>
      <c r="AA349" s="274"/>
      <c r="AB349" s="274"/>
      <c r="AC349" s="274"/>
      <c r="AD349" s="274"/>
      <c r="AE349" s="274"/>
      <c r="AF349" s="274"/>
      <c r="AG349" s="274"/>
      <c r="AH349" s="274"/>
      <c r="AI349" s="274"/>
      <c r="AJ349" s="274"/>
      <c r="AK349" s="274"/>
      <c r="AL349" s="274"/>
      <c r="AM349" s="274"/>
      <c r="AN349" s="274"/>
      <c r="AO349" s="274"/>
      <c r="AP349" s="274"/>
      <c r="AQ349" s="274"/>
      <c r="AR349" s="274"/>
      <c r="AS349" s="274"/>
      <c r="AT349" s="274"/>
      <c r="AU349" s="274"/>
      <c r="AV349" s="274"/>
      <c r="AW349" s="274"/>
      <c r="AX349" s="274"/>
      <c r="AY349" s="274"/>
      <c r="AZ349" s="274"/>
      <c r="BA349" s="274"/>
      <c r="BB349" s="274"/>
      <c r="BC349" s="274"/>
      <c r="BD349" s="274"/>
      <c r="BE349" s="274"/>
      <c r="BF349" s="274"/>
      <c r="BG349" s="274"/>
      <c r="BH349" s="274"/>
      <c r="BI349" s="274"/>
      <c r="BJ349" s="274"/>
      <c r="BK349" s="274"/>
      <c r="BL349" s="274"/>
      <c r="BM349" s="274"/>
      <c r="BN349" s="274"/>
      <c r="BO349" s="274"/>
      <c r="BP349" s="274"/>
      <c r="BQ349" s="274"/>
      <c r="BR349" s="274"/>
      <c r="BS349" s="274"/>
      <c r="BT349" s="274"/>
      <c r="BU349" s="274"/>
      <c r="BV349" s="274"/>
      <c r="BW349" s="274"/>
      <c r="BX349" s="274"/>
      <c r="BY349" s="274"/>
      <c r="BZ349" s="274"/>
      <c r="CA349" s="274"/>
      <c r="CB349" s="274"/>
      <c r="CC349" s="274"/>
      <c r="CD349" s="274"/>
      <c r="CE349" s="274"/>
      <c r="CF349" s="274"/>
      <c r="CG349" s="274"/>
      <c r="CH349" s="274"/>
      <c r="CI349" s="274"/>
      <c r="CJ349" s="274"/>
      <c r="CK349" s="274"/>
      <c r="CL349" s="274"/>
      <c r="CM349" s="274"/>
      <c r="CN349" s="274"/>
      <c r="CO349" s="274"/>
      <c r="CP349" s="274"/>
      <c r="CQ349" s="274"/>
      <c r="CR349" s="274"/>
      <c r="CS349" s="274"/>
      <c r="CT349" s="274"/>
      <c r="CU349" s="274"/>
      <c r="CV349" s="274"/>
      <c r="CW349" s="274"/>
      <c r="CX349" s="274"/>
      <c r="CY349" s="274"/>
      <c r="CZ349" s="274"/>
      <c r="DA349" s="274"/>
      <c r="DB349" s="274"/>
      <c r="DC349" s="274"/>
      <c r="DD349" s="274"/>
      <c r="DE349" s="274"/>
      <c r="DF349" s="274"/>
      <c r="DG349" s="274"/>
      <c r="DH349" s="274"/>
      <c r="DI349" s="274"/>
      <c r="DJ349" s="274"/>
      <c r="DK349" s="274"/>
      <c r="DL349" s="274"/>
      <c r="DM349" s="274"/>
      <c r="DN349" s="274"/>
      <c r="DO349" s="274"/>
      <c r="DP349" s="274"/>
      <c r="DQ349" s="274"/>
      <c r="DR349" s="274"/>
      <c r="DS349" s="274"/>
      <c r="DT349" s="274"/>
      <c r="DU349" s="274"/>
      <c r="DV349" s="274"/>
      <c r="DW349" s="274"/>
      <c r="DX349" s="274"/>
      <c r="DY349" s="274"/>
      <c r="DZ349" s="274"/>
      <c r="EA349" s="274"/>
      <c r="EB349" s="274"/>
      <c r="EC349" s="274"/>
      <c r="ED349" s="274"/>
      <c r="EE349" s="274"/>
      <c r="EF349" s="274"/>
      <c r="EG349" s="274"/>
      <c r="EH349" s="274"/>
      <c r="EI349" s="274"/>
      <c r="EJ349" s="274"/>
      <c r="EK349" s="274"/>
      <c r="EL349" s="274"/>
      <c r="EM349" s="274"/>
      <c r="EN349" s="274"/>
      <c r="EO349" s="274"/>
      <c r="EP349" s="274"/>
      <c r="EQ349" s="274"/>
      <c r="ER349" s="274"/>
      <c r="ES349" s="274"/>
      <c r="ET349" s="274"/>
      <c r="EU349" s="274"/>
      <c r="EV349" s="274"/>
      <c r="EW349" s="274"/>
      <c r="EX349" s="274"/>
      <c r="EY349" s="274"/>
      <c r="EZ349" s="274"/>
      <c r="FA349" s="274"/>
      <c r="FB349" s="274"/>
      <c r="FC349" s="274"/>
      <c r="FD349" s="274"/>
      <c r="FE349" s="274"/>
      <c r="FF349" s="274"/>
      <c r="FG349" s="274"/>
      <c r="FH349" s="274"/>
      <c r="FI349" s="274"/>
      <c r="FJ349" s="274"/>
      <c r="FK349" s="274"/>
      <c r="FL349" s="274"/>
      <c r="FM349" s="274"/>
      <c r="FN349" s="274"/>
      <c r="FO349" s="274"/>
      <c r="FP349" s="274"/>
      <c r="FQ349" s="274"/>
      <c r="FR349" s="274"/>
      <c r="FS349" s="274"/>
      <c r="FT349" s="274"/>
      <c r="FU349" s="274"/>
      <c r="FV349" s="274"/>
      <c r="FW349" s="274"/>
      <c r="FX349" s="274"/>
      <c r="FY349" s="274"/>
      <c r="FZ349" s="274"/>
      <c r="GA349" s="274"/>
      <c r="GB349" s="274"/>
      <c r="GC349" s="274"/>
      <c r="GD349" s="274"/>
      <c r="GE349" s="274"/>
      <c r="GF349" s="274"/>
      <c r="GG349" s="274"/>
      <c r="GH349" s="274"/>
      <c r="GI349" s="274"/>
      <c r="GJ349" s="274"/>
      <c r="GK349" s="274"/>
      <c r="GL349" s="274"/>
      <c r="GM349" s="274"/>
      <c r="GN349" s="274"/>
      <c r="GO349" s="274"/>
      <c r="GP349" s="274"/>
      <c r="GQ349" s="274"/>
      <c r="GR349" s="274"/>
      <c r="GS349" s="274"/>
      <c r="GT349" s="274"/>
      <c r="GU349" s="274"/>
      <c r="GV349" s="274"/>
      <c r="GW349" s="274"/>
      <c r="GX349" s="274"/>
      <c r="GY349" s="274"/>
      <c r="GZ349" s="274"/>
      <c r="HA349" s="274"/>
      <c r="HB349" s="274"/>
      <c r="HC349" s="274"/>
      <c r="HD349" s="274"/>
      <c r="HE349" s="274"/>
      <c r="HF349" s="274"/>
      <c r="HG349" s="274"/>
      <c r="HH349" s="274"/>
      <c r="HI349" s="274"/>
      <c r="HJ349" s="274"/>
      <c r="HK349" s="274"/>
      <c r="HL349" s="274"/>
      <c r="HM349" s="274"/>
      <c r="HN349" s="274"/>
      <c r="HO349" s="274"/>
      <c r="HP349" s="274"/>
      <c r="HQ349" s="274"/>
      <c r="HR349" s="274"/>
      <c r="HS349" s="274"/>
      <c r="HT349" s="274"/>
      <c r="HU349" s="274"/>
      <c r="HV349" s="274"/>
      <c r="HW349" s="274"/>
      <c r="HX349" s="274"/>
      <c r="HY349" s="274"/>
      <c r="HZ349" s="274"/>
      <c r="IA349" s="274"/>
      <c r="IB349" s="274"/>
      <c r="IC349" s="274"/>
      <c r="ID349" s="274"/>
      <c r="IE349" s="274"/>
      <c r="IF349" s="274"/>
      <c r="IG349" s="274"/>
      <c r="IH349" s="274"/>
      <c r="II349" s="274"/>
      <c r="IJ349" s="274"/>
      <c r="IK349" s="274"/>
      <c r="IL349" s="274"/>
      <c r="IM349" s="274"/>
      <c r="IN349" s="274"/>
      <c r="IO349" s="274"/>
      <c r="IP349" s="274"/>
      <c r="IQ349" s="274"/>
      <c r="IR349" s="274"/>
      <c r="IS349" s="274"/>
      <c r="IT349" s="274"/>
      <c r="IU349" s="274"/>
      <c r="IV349" s="274"/>
    </row>
    <row r="350" spans="1:256" s="198" customFormat="1" x14ac:dyDescent="0.2">
      <c r="A350" s="170"/>
      <c r="B350" s="14"/>
      <c r="C350" s="58"/>
      <c r="D350" s="143"/>
      <c r="E350" s="16"/>
      <c r="F350" s="30"/>
      <c r="G350" s="275"/>
      <c r="H350" s="274"/>
      <c r="I350" s="274"/>
      <c r="J350" s="274"/>
      <c r="K350" s="274"/>
      <c r="L350" s="274"/>
      <c r="M350" s="274"/>
      <c r="N350" s="274"/>
      <c r="O350" s="274"/>
      <c r="P350" s="274"/>
      <c r="Q350" s="274"/>
      <c r="R350" s="274"/>
      <c r="S350" s="274"/>
      <c r="T350" s="274"/>
      <c r="U350" s="274"/>
      <c r="V350" s="274"/>
      <c r="W350" s="274"/>
      <c r="X350" s="274"/>
      <c r="Y350" s="274"/>
      <c r="Z350" s="274"/>
      <c r="AA350" s="274"/>
      <c r="AB350" s="274"/>
      <c r="AC350" s="274"/>
      <c r="AD350" s="274"/>
      <c r="AE350" s="274"/>
      <c r="AF350" s="274"/>
      <c r="AG350" s="274"/>
      <c r="AH350" s="274"/>
      <c r="AI350" s="274"/>
      <c r="AJ350" s="274"/>
      <c r="AK350" s="274"/>
      <c r="AL350" s="274"/>
      <c r="AM350" s="274"/>
      <c r="AN350" s="274"/>
      <c r="AO350" s="274"/>
      <c r="AP350" s="274"/>
      <c r="AQ350" s="274"/>
      <c r="AR350" s="274"/>
      <c r="AS350" s="274"/>
      <c r="AT350" s="274"/>
      <c r="AU350" s="274"/>
      <c r="AV350" s="274"/>
      <c r="AW350" s="274"/>
      <c r="AX350" s="274"/>
      <c r="AY350" s="274"/>
      <c r="AZ350" s="274"/>
      <c r="BA350" s="274"/>
      <c r="BB350" s="274"/>
      <c r="BC350" s="274"/>
      <c r="BD350" s="274"/>
      <c r="BE350" s="274"/>
      <c r="BF350" s="274"/>
      <c r="BG350" s="274"/>
      <c r="BH350" s="274"/>
      <c r="BI350" s="274"/>
      <c r="BJ350" s="274"/>
      <c r="BK350" s="274"/>
      <c r="BL350" s="274"/>
      <c r="BM350" s="274"/>
      <c r="BN350" s="274"/>
      <c r="BO350" s="274"/>
      <c r="BP350" s="274"/>
      <c r="BQ350" s="274"/>
      <c r="BR350" s="274"/>
      <c r="BS350" s="274"/>
      <c r="BT350" s="274"/>
      <c r="BU350" s="274"/>
      <c r="BV350" s="274"/>
      <c r="BW350" s="274"/>
      <c r="BX350" s="274"/>
      <c r="BY350" s="274"/>
      <c r="BZ350" s="274"/>
      <c r="CA350" s="274"/>
      <c r="CB350" s="274"/>
      <c r="CC350" s="274"/>
      <c r="CD350" s="274"/>
      <c r="CE350" s="274"/>
      <c r="CF350" s="274"/>
      <c r="CG350" s="274"/>
      <c r="CH350" s="274"/>
      <c r="CI350" s="274"/>
      <c r="CJ350" s="274"/>
      <c r="CK350" s="274"/>
      <c r="CL350" s="274"/>
      <c r="CM350" s="274"/>
      <c r="CN350" s="274"/>
      <c r="CO350" s="274"/>
      <c r="CP350" s="274"/>
      <c r="CQ350" s="274"/>
      <c r="CR350" s="274"/>
      <c r="CS350" s="274"/>
      <c r="CT350" s="274"/>
      <c r="CU350" s="274"/>
      <c r="CV350" s="274"/>
      <c r="CW350" s="274"/>
      <c r="CX350" s="274"/>
      <c r="CY350" s="274"/>
      <c r="CZ350" s="274"/>
      <c r="DA350" s="274"/>
      <c r="DB350" s="274"/>
      <c r="DC350" s="274"/>
      <c r="DD350" s="274"/>
      <c r="DE350" s="274"/>
      <c r="DF350" s="274"/>
      <c r="DG350" s="274"/>
      <c r="DH350" s="274"/>
      <c r="DI350" s="274"/>
      <c r="DJ350" s="274"/>
      <c r="DK350" s="274"/>
      <c r="DL350" s="274"/>
      <c r="DM350" s="274"/>
      <c r="DN350" s="274"/>
      <c r="DO350" s="274"/>
      <c r="DP350" s="274"/>
      <c r="DQ350" s="274"/>
      <c r="DR350" s="274"/>
      <c r="DS350" s="274"/>
      <c r="DT350" s="274"/>
      <c r="DU350" s="274"/>
      <c r="DV350" s="274"/>
      <c r="DW350" s="274"/>
      <c r="DX350" s="274"/>
      <c r="DY350" s="274"/>
      <c r="DZ350" s="274"/>
      <c r="EA350" s="274"/>
      <c r="EB350" s="274"/>
      <c r="EC350" s="274"/>
      <c r="ED350" s="274"/>
      <c r="EE350" s="274"/>
      <c r="EF350" s="274"/>
      <c r="EG350" s="274"/>
      <c r="EH350" s="274"/>
      <c r="EI350" s="274"/>
      <c r="EJ350" s="274"/>
      <c r="EK350" s="274"/>
      <c r="EL350" s="274"/>
      <c r="EM350" s="274"/>
      <c r="EN350" s="274"/>
      <c r="EO350" s="274"/>
      <c r="EP350" s="274"/>
      <c r="EQ350" s="274"/>
      <c r="ER350" s="274"/>
      <c r="ES350" s="274"/>
      <c r="ET350" s="274"/>
      <c r="EU350" s="274"/>
      <c r="EV350" s="274"/>
      <c r="EW350" s="274"/>
      <c r="EX350" s="274"/>
      <c r="EY350" s="274"/>
      <c r="EZ350" s="274"/>
      <c r="FA350" s="274"/>
      <c r="FB350" s="274"/>
      <c r="FC350" s="274"/>
      <c r="FD350" s="274"/>
      <c r="FE350" s="274"/>
      <c r="FF350" s="274"/>
      <c r="FG350" s="274"/>
      <c r="FH350" s="274"/>
      <c r="FI350" s="274"/>
      <c r="FJ350" s="274"/>
      <c r="FK350" s="274"/>
      <c r="FL350" s="274"/>
      <c r="FM350" s="274"/>
      <c r="FN350" s="274"/>
      <c r="FO350" s="274"/>
      <c r="FP350" s="274"/>
      <c r="FQ350" s="274"/>
      <c r="FR350" s="274"/>
      <c r="FS350" s="274"/>
      <c r="FT350" s="274"/>
      <c r="FU350" s="274"/>
      <c r="FV350" s="274"/>
      <c r="FW350" s="274"/>
      <c r="FX350" s="274"/>
      <c r="FY350" s="274"/>
      <c r="FZ350" s="274"/>
      <c r="GA350" s="274"/>
      <c r="GB350" s="274"/>
      <c r="GC350" s="274"/>
      <c r="GD350" s="274"/>
      <c r="GE350" s="274"/>
      <c r="GF350" s="274"/>
      <c r="GG350" s="274"/>
      <c r="GH350" s="274"/>
      <c r="GI350" s="274"/>
      <c r="GJ350" s="274"/>
      <c r="GK350" s="274"/>
      <c r="GL350" s="274"/>
      <c r="GM350" s="274"/>
      <c r="GN350" s="274"/>
      <c r="GO350" s="274"/>
      <c r="GP350" s="274"/>
      <c r="GQ350" s="274"/>
      <c r="GR350" s="274"/>
      <c r="GS350" s="274"/>
      <c r="GT350" s="274"/>
      <c r="GU350" s="274"/>
      <c r="GV350" s="274"/>
      <c r="GW350" s="274"/>
      <c r="GX350" s="274"/>
      <c r="GY350" s="274"/>
      <c r="GZ350" s="274"/>
      <c r="HA350" s="274"/>
      <c r="HB350" s="274"/>
      <c r="HC350" s="274"/>
      <c r="HD350" s="274"/>
      <c r="HE350" s="274"/>
      <c r="HF350" s="274"/>
      <c r="HG350" s="274"/>
      <c r="HH350" s="274"/>
      <c r="HI350" s="274"/>
      <c r="HJ350" s="274"/>
      <c r="HK350" s="274"/>
      <c r="HL350" s="274"/>
      <c r="HM350" s="274"/>
      <c r="HN350" s="274"/>
      <c r="HO350" s="274"/>
      <c r="HP350" s="274"/>
      <c r="HQ350" s="274"/>
      <c r="HR350" s="274"/>
      <c r="HS350" s="274"/>
      <c r="HT350" s="274"/>
      <c r="HU350" s="274"/>
      <c r="HV350" s="274"/>
      <c r="HW350" s="274"/>
      <c r="HX350" s="274"/>
      <c r="HY350" s="274"/>
      <c r="HZ350" s="274"/>
      <c r="IA350" s="274"/>
      <c r="IB350" s="274"/>
      <c r="IC350" s="274"/>
      <c r="ID350" s="274"/>
      <c r="IE350" s="274"/>
      <c r="IF350" s="274"/>
      <c r="IG350" s="274"/>
      <c r="IH350" s="274"/>
      <c r="II350" s="274"/>
      <c r="IJ350" s="274"/>
      <c r="IK350" s="274"/>
      <c r="IL350" s="274"/>
      <c r="IM350" s="274"/>
      <c r="IN350" s="274"/>
      <c r="IO350" s="274"/>
      <c r="IP350" s="274"/>
      <c r="IQ350" s="274"/>
      <c r="IR350" s="274"/>
      <c r="IS350" s="274"/>
      <c r="IT350" s="274"/>
      <c r="IU350" s="274"/>
      <c r="IV350" s="274"/>
    </row>
    <row r="351" spans="1:256" s="198" customFormat="1" ht="25.5" x14ac:dyDescent="0.2">
      <c r="A351" s="170" t="s">
        <v>17</v>
      </c>
      <c r="B351" s="164" t="s">
        <v>191</v>
      </c>
      <c r="C351" s="276"/>
      <c r="D351" s="163"/>
      <c r="E351" s="206"/>
      <c r="F351" s="163"/>
    </row>
    <row r="352" spans="1:256" s="198" customFormat="1" x14ac:dyDescent="0.2">
      <c r="A352" s="170"/>
      <c r="B352" s="251" t="s">
        <v>145</v>
      </c>
      <c r="C352" s="171" t="s">
        <v>10</v>
      </c>
      <c r="D352" s="163">
        <v>7</v>
      </c>
      <c r="E352" s="206"/>
      <c r="F352" s="163">
        <f>D352*E352</f>
        <v>0</v>
      </c>
    </row>
    <row r="353" spans="1:256" s="198" customFormat="1" x14ac:dyDescent="0.2">
      <c r="B353" s="164" t="s">
        <v>146</v>
      </c>
      <c r="C353" s="171" t="s">
        <v>10</v>
      </c>
      <c r="D353" s="163">
        <v>70</v>
      </c>
      <c r="E353" s="206"/>
      <c r="F353" s="163">
        <f>D353*E353</f>
        <v>0</v>
      </c>
    </row>
    <row r="354" spans="1:256" s="198" customFormat="1" ht="12.6" customHeight="1" x14ac:dyDescent="0.2">
      <c r="A354" s="170"/>
      <c r="B354" s="164"/>
      <c r="C354" s="171"/>
      <c r="D354" s="163"/>
      <c r="E354" s="277"/>
      <c r="F354" s="163"/>
    </row>
    <row r="355" spans="1:256" s="198" customFormat="1" ht="25.5" x14ac:dyDescent="0.2">
      <c r="A355" s="170" t="s">
        <v>18</v>
      </c>
      <c r="B355" s="164" t="s">
        <v>147</v>
      </c>
      <c r="C355" s="276" t="s">
        <v>135</v>
      </c>
      <c r="D355" s="163">
        <v>35</v>
      </c>
      <c r="E355" s="206"/>
      <c r="F355" s="163">
        <f>D355*E355</f>
        <v>0</v>
      </c>
    </row>
    <row r="356" spans="1:256" s="198" customFormat="1" x14ac:dyDescent="0.2">
      <c r="A356" s="170"/>
      <c r="B356" s="164"/>
      <c r="C356" s="276"/>
      <c r="D356" s="163"/>
      <c r="E356" s="206"/>
      <c r="F356" s="163"/>
    </row>
    <row r="357" spans="1:256" s="198" customFormat="1" ht="14.25" customHeight="1" x14ac:dyDescent="0.2">
      <c r="A357" s="170" t="s">
        <v>19</v>
      </c>
      <c r="B357" s="164" t="s">
        <v>148</v>
      </c>
      <c r="C357" s="171" t="s">
        <v>10</v>
      </c>
      <c r="D357" s="163">
        <v>7</v>
      </c>
      <c r="E357" s="206"/>
      <c r="F357" s="163">
        <f>D357*E357</f>
        <v>0</v>
      </c>
    </row>
    <row r="358" spans="1:256" s="198" customFormat="1" x14ac:dyDescent="0.2">
      <c r="A358" s="170"/>
      <c r="B358" s="164"/>
      <c r="C358" s="171"/>
      <c r="D358" s="163"/>
      <c r="E358" s="206"/>
      <c r="F358" s="163"/>
    </row>
    <row r="359" spans="1:256" s="198" customFormat="1" ht="14.25" customHeight="1" x14ac:dyDescent="0.2">
      <c r="A359" s="170" t="s">
        <v>20</v>
      </c>
      <c r="B359" s="164" t="s">
        <v>149</v>
      </c>
      <c r="C359" s="276" t="s">
        <v>135</v>
      </c>
      <c r="D359" s="163">
        <v>7</v>
      </c>
      <c r="E359" s="197"/>
      <c r="F359" s="163">
        <f>D359*E359</f>
        <v>0</v>
      </c>
    </row>
    <row r="360" spans="1:256" s="198" customFormat="1" x14ac:dyDescent="0.2">
      <c r="A360" s="170"/>
      <c r="B360" s="164"/>
      <c r="C360" s="276"/>
      <c r="D360" s="163"/>
      <c r="E360" s="197"/>
      <c r="F360" s="163"/>
    </row>
    <row r="361" spans="1:256" s="198" customFormat="1" ht="25.5" x14ac:dyDescent="0.2">
      <c r="A361" s="278" t="s">
        <v>32</v>
      </c>
      <c r="B361" s="164" t="s">
        <v>150</v>
      </c>
      <c r="C361" s="171" t="s">
        <v>47</v>
      </c>
      <c r="D361" s="163">
        <v>1</v>
      </c>
      <c r="E361" s="206"/>
      <c r="F361" s="163">
        <f>D361*E361</f>
        <v>0</v>
      </c>
    </row>
    <row r="362" spans="1:256" s="198" customFormat="1" x14ac:dyDescent="0.2">
      <c r="A362" s="278"/>
      <c r="B362" s="164"/>
      <c r="C362" s="171"/>
      <c r="D362" s="163"/>
      <c r="E362" s="206"/>
      <c r="F362" s="163"/>
    </row>
    <row r="363" spans="1:256" s="198" customFormat="1" ht="38.25" x14ac:dyDescent="0.2">
      <c r="A363" s="278" t="s">
        <v>2</v>
      </c>
      <c r="B363" s="164" t="s">
        <v>226</v>
      </c>
      <c r="C363" s="171" t="s">
        <v>47</v>
      </c>
      <c r="D363" s="163">
        <v>3</v>
      </c>
      <c r="E363" s="206"/>
      <c r="F363" s="163"/>
    </row>
    <row r="364" spans="1:256" s="198" customFormat="1" x14ac:dyDescent="0.2">
      <c r="B364" s="164"/>
      <c r="C364" s="171"/>
      <c r="D364" s="163"/>
      <c r="E364" s="206"/>
      <c r="F364" s="163"/>
    </row>
    <row r="365" spans="1:256" s="271" customFormat="1" x14ac:dyDescent="0.2">
      <c r="A365" s="108">
        <v>13</v>
      </c>
      <c r="B365" s="106" t="s">
        <v>152</v>
      </c>
      <c r="C365" s="280" t="s">
        <v>4</v>
      </c>
      <c r="D365" s="118">
        <v>0.1</v>
      </c>
      <c r="E365" s="121">
        <v>0</v>
      </c>
      <c r="F365" s="1">
        <f>+SUM(F338:F363)*D365</f>
        <v>0</v>
      </c>
      <c r="G365" s="108"/>
      <c r="H365" s="108"/>
      <c r="I365" s="108"/>
      <c r="J365" s="108"/>
      <c r="K365" s="108"/>
      <c r="L365" s="108"/>
      <c r="M365" s="108"/>
      <c r="N365" s="108"/>
      <c r="O365" s="108"/>
      <c r="P365" s="108"/>
      <c r="Q365" s="108"/>
      <c r="R365" s="108"/>
      <c r="S365" s="108"/>
      <c r="T365" s="108"/>
      <c r="U365" s="108"/>
      <c r="V365" s="108"/>
      <c r="W365" s="108"/>
      <c r="X365" s="108"/>
      <c r="Y365" s="108"/>
      <c r="Z365" s="108"/>
      <c r="AA365" s="108"/>
      <c r="AB365" s="108"/>
      <c r="AC365" s="108"/>
      <c r="AD365" s="108"/>
      <c r="AE365" s="108"/>
      <c r="AF365" s="108"/>
      <c r="AG365" s="108"/>
      <c r="AH365" s="108"/>
      <c r="AI365" s="108"/>
      <c r="AJ365" s="108"/>
      <c r="AK365" s="108"/>
      <c r="AL365" s="108"/>
      <c r="AM365" s="108"/>
      <c r="AN365" s="108"/>
      <c r="AO365" s="108"/>
      <c r="AP365" s="108"/>
      <c r="AQ365" s="108"/>
      <c r="AR365" s="108"/>
      <c r="AS365" s="108"/>
      <c r="AT365" s="108"/>
      <c r="AU365" s="108"/>
      <c r="AV365" s="108"/>
      <c r="AW365" s="108"/>
      <c r="AX365" s="108"/>
      <c r="AY365" s="108"/>
      <c r="AZ365" s="108"/>
      <c r="BA365" s="108"/>
      <c r="BB365" s="108"/>
      <c r="BC365" s="108"/>
      <c r="BD365" s="108"/>
      <c r="BE365" s="108"/>
      <c r="BF365" s="108"/>
      <c r="BG365" s="108"/>
      <c r="BH365" s="108"/>
      <c r="BI365" s="108"/>
      <c r="BJ365" s="108"/>
      <c r="BK365" s="108"/>
      <c r="BL365" s="108"/>
      <c r="BM365" s="108"/>
      <c r="BN365" s="108"/>
      <c r="BO365" s="108"/>
      <c r="BP365" s="108"/>
      <c r="BQ365" s="108"/>
      <c r="BR365" s="108"/>
      <c r="BS365" s="108"/>
      <c r="BT365" s="108"/>
      <c r="BU365" s="108"/>
      <c r="BV365" s="108"/>
      <c r="BW365" s="108"/>
      <c r="BX365" s="108"/>
      <c r="BY365" s="108"/>
      <c r="BZ365" s="108"/>
      <c r="CA365" s="108"/>
      <c r="CB365" s="108"/>
      <c r="CC365" s="108"/>
      <c r="CD365" s="108"/>
      <c r="CE365" s="108"/>
      <c r="CF365" s="108"/>
      <c r="CG365" s="108"/>
      <c r="CH365" s="108"/>
      <c r="CI365" s="108"/>
      <c r="CJ365" s="108"/>
      <c r="CK365" s="108"/>
      <c r="CL365" s="108"/>
      <c r="CM365" s="108"/>
      <c r="CN365" s="108"/>
      <c r="CO365" s="108"/>
      <c r="CP365" s="108"/>
      <c r="CQ365" s="108"/>
      <c r="CR365" s="108"/>
      <c r="CS365" s="108"/>
      <c r="CT365" s="108"/>
      <c r="CU365" s="108"/>
      <c r="CV365" s="108"/>
      <c r="CW365" s="108"/>
      <c r="CX365" s="108"/>
      <c r="CY365" s="108"/>
      <c r="CZ365" s="108"/>
      <c r="DA365" s="108"/>
      <c r="DB365" s="108"/>
      <c r="DC365" s="108"/>
      <c r="DD365" s="108"/>
      <c r="DE365" s="108"/>
      <c r="DF365" s="108"/>
      <c r="DG365" s="108"/>
      <c r="DH365" s="108"/>
      <c r="DI365" s="108"/>
      <c r="DJ365" s="108"/>
      <c r="DK365" s="108"/>
      <c r="DL365" s="108"/>
      <c r="DM365" s="108"/>
      <c r="DN365" s="108"/>
      <c r="DO365" s="108"/>
      <c r="DP365" s="108"/>
      <c r="DQ365" s="108"/>
      <c r="DR365" s="108"/>
      <c r="DS365" s="108"/>
      <c r="DT365" s="108"/>
      <c r="DU365" s="108"/>
      <c r="DV365" s="108"/>
      <c r="DW365" s="108"/>
      <c r="DX365" s="108"/>
      <c r="DY365" s="108"/>
      <c r="DZ365" s="108"/>
      <c r="EA365" s="108"/>
      <c r="EB365" s="108"/>
      <c r="EC365" s="108"/>
      <c r="ED365" s="108"/>
      <c r="EE365" s="108"/>
      <c r="EF365" s="108"/>
      <c r="EG365" s="108"/>
      <c r="EH365" s="108"/>
      <c r="EI365" s="108"/>
      <c r="EJ365" s="108"/>
      <c r="EK365" s="108"/>
      <c r="EL365" s="108"/>
      <c r="EM365" s="108"/>
      <c r="EN365" s="108"/>
      <c r="EO365" s="108"/>
      <c r="EP365" s="108"/>
      <c r="EQ365" s="108"/>
      <c r="ER365" s="108"/>
      <c r="ES365" s="108"/>
      <c r="ET365" s="108"/>
      <c r="EU365" s="108"/>
      <c r="EV365" s="108"/>
      <c r="EW365" s="108"/>
      <c r="EX365" s="108"/>
      <c r="EY365" s="108"/>
      <c r="EZ365" s="108"/>
      <c r="FA365" s="108"/>
      <c r="FB365" s="108"/>
      <c r="FC365" s="108"/>
      <c r="FD365" s="108"/>
      <c r="FE365" s="108"/>
      <c r="FF365" s="108"/>
      <c r="FG365" s="108"/>
      <c r="FH365" s="108"/>
      <c r="FI365" s="108"/>
      <c r="FJ365" s="108"/>
      <c r="FK365" s="108"/>
      <c r="FL365" s="108"/>
      <c r="FM365" s="108"/>
      <c r="FN365" s="108"/>
      <c r="FO365" s="108"/>
      <c r="FP365" s="108"/>
      <c r="FQ365" s="108"/>
      <c r="FR365" s="108"/>
      <c r="FS365" s="108"/>
      <c r="FT365" s="108"/>
      <c r="FU365" s="108"/>
      <c r="FV365" s="108"/>
      <c r="FW365" s="108"/>
      <c r="FX365" s="108"/>
      <c r="FY365" s="108"/>
      <c r="FZ365" s="108"/>
      <c r="GA365" s="108"/>
      <c r="GB365" s="108"/>
      <c r="GC365" s="108"/>
      <c r="GD365" s="108"/>
      <c r="GE365" s="108"/>
      <c r="GF365" s="108"/>
      <c r="GG365" s="108"/>
      <c r="GH365" s="108"/>
      <c r="GI365" s="108"/>
      <c r="GJ365" s="108"/>
      <c r="GK365" s="108"/>
      <c r="GL365" s="108"/>
      <c r="GM365" s="108"/>
      <c r="GN365" s="108"/>
      <c r="GO365" s="108"/>
      <c r="GP365" s="108"/>
      <c r="GQ365" s="108"/>
      <c r="GR365" s="108"/>
      <c r="GS365" s="108"/>
      <c r="GT365" s="108"/>
      <c r="GU365" s="108"/>
      <c r="GV365" s="108"/>
      <c r="GW365" s="108"/>
      <c r="GX365" s="108"/>
      <c r="GY365" s="108"/>
      <c r="GZ365" s="108"/>
      <c r="HA365" s="108"/>
      <c r="HB365" s="108"/>
      <c r="HC365" s="108"/>
      <c r="HD365" s="108"/>
      <c r="HE365" s="108"/>
      <c r="HF365" s="108"/>
      <c r="HG365" s="108"/>
      <c r="HH365" s="108"/>
      <c r="HI365" s="108"/>
      <c r="HJ365" s="108"/>
      <c r="HK365" s="108"/>
      <c r="HL365" s="108"/>
      <c r="HM365" s="108"/>
      <c r="HN365" s="108"/>
      <c r="HO365" s="108"/>
      <c r="HP365" s="108"/>
      <c r="HQ365" s="108"/>
      <c r="HR365" s="108"/>
      <c r="HS365" s="108"/>
      <c r="HT365" s="108"/>
      <c r="HU365" s="108"/>
      <c r="HV365" s="108"/>
      <c r="HW365" s="108"/>
      <c r="HX365" s="108"/>
      <c r="HY365" s="108"/>
      <c r="HZ365" s="108"/>
      <c r="IA365" s="108"/>
      <c r="IB365" s="108"/>
      <c r="IC365" s="108"/>
      <c r="ID365" s="108"/>
      <c r="IE365" s="108"/>
      <c r="IF365" s="108"/>
      <c r="IG365" s="108"/>
      <c r="IH365" s="108"/>
      <c r="II365" s="108"/>
      <c r="IJ365" s="108"/>
      <c r="IK365" s="108"/>
      <c r="IL365" s="108"/>
      <c r="IM365" s="108"/>
      <c r="IN365" s="108"/>
      <c r="IO365" s="108"/>
      <c r="IP365" s="108"/>
      <c r="IQ365" s="108"/>
      <c r="IR365" s="108"/>
      <c r="IS365" s="108"/>
      <c r="IT365" s="108"/>
      <c r="IU365" s="108"/>
      <c r="IV365" s="108"/>
    </row>
    <row r="366" spans="1:256" s="174" customFormat="1" x14ac:dyDescent="0.2">
      <c r="A366" s="281"/>
      <c r="B366" s="282" t="s">
        <v>24</v>
      </c>
      <c r="C366" s="283"/>
      <c r="D366" s="284"/>
      <c r="E366" s="285"/>
      <c r="F366" s="284"/>
      <c r="G366" s="198"/>
      <c r="H366" s="198"/>
      <c r="I366" s="198"/>
      <c r="J366" s="198"/>
      <c r="K366" s="198"/>
      <c r="L366" s="198"/>
      <c r="M366" s="198"/>
      <c r="N366" s="198"/>
      <c r="O366" s="198"/>
      <c r="P366" s="198"/>
      <c r="Q366" s="198"/>
      <c r="R366" s="198"/>
      <c r="S366" s="198"/>
      <c r="T366" s="198"/>
      <c r="U366" s="198"/>
      <c r="V366" s="198"/>
      <c r="W366" s="198"/>
      <c r="X366" s="198"/>
      <c r="Y366" s="198"/>
      <c r="Z366" s="198"/>
      <c r="AA366" s="198"/>
      <c r="AB366" s="198"/>
      <c r="AC366" s="198"/>
      <c r="AD366" s="198"/>
      <c r="AE366" s="198"/>
      <c r="AF366" s="198"/>
      <c r="AG366" s="198"/>
      <c r="AH366" s="198"/>
      <c r="AI366" s="198"/>
      <c r="AJ366" s="198"/>
      <c r="AK366" s="198"/>
      <c r="AL366" s="198"/>
      <c r="AM366" s="198"/>
      <c r="AN366" s="198"/>
      <c r="AO366" s="198"/>
      <c r="AP366" s="198"/>
      <c r="AQ366" s="198"/>
      <c r="AR366" s="198"/>
      <c r="AS366" s="198"/>
      <c r="AT366" s="198"/>
      <c r="AU366" s="198"/>
      <c r="AV366" s="198"/>
      <c r="AW366" s="198"/>
      <c r="AX366" s="198"/>
      <c r="AY366" s="198"/>
      <c r="AZ366" s="198"/>
      <c r="BA366" s="198"/>
      <c r="BB366" s="198"/>
      <c r="BC366" s="198"/>
      <c r="BD366" s="198"/>
      <c r="BE366" s="198"/>
      <c r="BF366" s="198"/>
      <c r="BG366" s="198"/>
      <c r="BH366" s="198"/>
      <c r="BI366" s="198"/>
      <c r="BJ366" s="198"/>
      <c r="BK366" s="198"/>
      <c r="BL366" s="198"/>
      <c r="BM366" s="198"/>
      <c r="BN366" s="198"/>
      <c r="BO366" s="198"/>
      <c r="BP366" s="198"/>
      <c r="BQ366" s="198"/>
      <c r="BR366" s="198"/>
      <c r="BS366" s="198"/>
      <c r="BT366" s="198"/>
      <c r="BU366" s="198"/>
      <c r="BV366" s="198"/>
      <c r="BW366" s="198"/>
      <c r="BX366" s="198"/>
      <c r="BY366" s="198"/>
      <c r="BZ366" s="198"/>
      <c r="CA366" s="198"/>
      <c r="CB366" s="198"/>
      <c r="CC366" s="198"/>
      <c r="CD366" s="198"/>
      <c r="CE366" s="198"/>
      <c r="CF366" s="198"/>
      <c r="CG366" s="198"/>
      <c r="CH366" s="198"/>
      <c r="CI366" s="198"/>
      <c r="CJ366" s="198"/>
      <c r="CK366" s="198"/>
      <c r="CL366" s="198"/>
      <c r="CM366" s="198"/>
      <c r="CN366" s="198"/>
      <c r="CO366" s="198"/>
      <c r="CP366" s="198"/>
      <c r="CQ366" s="198"/>
      <c r="CR366" s="198"/>
      <c r="CS366" s="198"/>
      <c r="CT366" s="198"/>
      <c r="CU366" s="198"/>
      <c r="CV366" s="198"/>
      <c r="CW366" s="198"/>
      <c r="CX366" s="198"/>
      <c r="CY366" s="198"/>
      <c r="CZ366" s="198"/>
      <c r="DA366" s="198"/>
      <c r="DB366" s="198"/>
      <c r="DC366" s="198"/>
      <c r="DD366" s="198"/>
      <c r="DE366" s="198"/>
      <c r="DF366" s="198"/>
      <c r="DG366" s="198"/>
      <c r="DH366" s="198"/>
      <c r="DI366" s="198"/>
      <c r="DJ366" s="198"/>
      <c r="DK366" s="198"/>
      <c r="DL366" s="198"/>
      <c r="DM366" s="198"/>
      <c r="DN366" s="198"/>
      <c r="DO366" s="198"/>
      <c r="DP366" s="198"/>
      <c r="DQ366" s="198"/>
      <c r="DR366" s="198"/>
      <c r="DS366" s="198"/>
      <c r="DT366" s="198"/>
      <c r="DU366" s="198"/>
      <c r="DV366" s="198"/>
      <c r="DW366" s="198"/>
      <c r="DX366" s="198"/>
      <c r="DY366" s="198"/>
      <c r="DZ366" s="198"/>
      <c r="EA366" s="198"/>
      <c r="EB366" s="198"/>
      <c r="EC366" s="198"/>
      <c r="ED366" s="198"/>
      <c r="EE366" s="198"/>
      <c r="EF366" s="198"/>
      <c r="EG366" s="198"/>
      <c r="EH366" s="198"/>
      <c r="EI366" s="198"/>
      <c r="EJ366" s="198"/>
      <c r="EK366" s="198"/>
      <c r="EL366" s="198"/>
      <c r="EM366" s="198"/>
      <c r="EN366" s="198"/>
      <c r="EO366" s="198"/>
      <c r="EP366" s="198"/>
      <c r="EQ366" s="198"/>
      <c r="ER366" s="198"/>
      <c r="ES366" s="198"/>
      <c r="ET366" s="198"/>
      <c r="EU366" s="198"/>
      <c r="EV366" s="198"/>
      <c r="EW366" s="198"/>
      <c r="EX366" s="198"/>
      <c r="EY366" s="198"/>
      <c r="EZ366" s="198"/>
      <c r="FA366" s="198"/>
      <c r="FB366" s="198"/>
      <c r="FC366" s="198"/>
      <c r="FD366" s="198"/>
      <c r="FE366" s="198"/>
      <c r="FF366" s="198"/>
      <c r="FG366" s="198"/>
      <c r="FH366" s="198"/>
      <c r="FI366" s="198"/>
      <c r="FJ366" s="198"/>
      <c r="FK366" s="198"/>
      <c r="FL366" s="198"/>
      <c r="FM366" s="198"/>
      <c r="FN366" s="198"/>
      <c r="FO366" s="198"/>
      <c r="FP366" s="198"/>
      <c r="FQ366" s="198"/>
      <c r="FR366" s="198"/>
      <c r="FS366" s="198"/>
      <c r="FT366" s="198"/>
      <c r="FU366" s="198"/>
      <c r="FV366" s="198"/>
      <c r="FW366" s="198"/>
      <c r="FX366" s="198"/>
      <c r="FY366" s="198"/>
      <c r="FZ366" s="198"/>
      <c r="GA366" s="198"/>
      <c r="GB366" s="198"/>
      <c r="GC366" s="198"/>
      <c r="GD366" s="198"/>
      <c r="GE366" s="198"/>
      <c r="GF366" s="198"/>
      <c r="GG366" s="198"/>
      <c r="GH366" s="198"/>
      <c r="GI366" s="198"/>
      <c r="GJ366" s="198"/>
      <c r="GK366" s="198"/>
      <c r="GL366" s="198"/>
      <c r="GM366" s="198"/>
      <c r="GN366" s="198"/>
      <c r="GO366" s="198"/>
      <c r="GP366" s="198"/>
      <c r="GQ366" s="198"/>
      <c r="GR366" s="198"/>
      <c r="GS366" s="198"/>
      <c r="GT366" s="198"/>
      <c r="GU366" s="198"/>
      <c r="GV366" s="198"/>
      <c r="GW366" s="198"/>
      <c r="GX366" s="198"/>
      <c r="GY366" s="198"/>
      <c r="GZ366" s="198"/>
      <c r="HA366" s="198"/>
      <c r="HB366" s="198"/>
      <c r="HC366" s="198"/>
      <c r="HD366" s="198"/>
      <c r="HE366" s="198"/>
      <c r="HF366" s="198"/>
      <c r="HG366" s="198"/>
      <c r="HH366" s="198"/>
      <c r="HI366" s="198"/>
      <c r="HJ366" s="198"/>
      <c r="HK366" s="198"/>
      <c r="HL366" s="198"/>
      <c r="HM366" s="198"/>
      <c r="HN366" s="198"/>
      <c r="HO366" s="198"/>
      <c r="HP366" s="198"/>
      <c r="HQ366" s="198"/>
      <c r="HR366" s="198"/>
      <c r="HS366" s="198"/>
      <c r="HT366" s="198"/>
      <c r="HU366" s="198"/>
      <c r="HV366" s="198"/>
      <c r="HW366" s="198"/>
      <c r="HX366" s="198"/>
      <c r="HY366" s="198"/>
      <c r="HZ366" s="198"/>
      <c r="IA366" s="198"/>
      <c r="IB366" s="198"/>
      <c r="IC366" s="198"/>
      <c r="ID366" s="198"/>
      <c r="IE366" s="198"/>
      <c r="IF366" s="198"/>
      <c r="IG366" s="198"/>
      <c r="IH366" s="198"/>
      <c r="II366" s="198"/>
      <c r="IJ366" s="198"/>
      <c r="IK366" s="198"/>
      <c r="IL366" s="198"/>
      <c r="IM366" s="198"/>
      <c r="IN366" s="198"/>
      <c r="IO366" s="198"/>
      <c r="IP366" s="198"/>
      <c r="IQ366" s="198"/>
      <c r="IR366" s="198"/>
      <c r="IS366" s="198"/>
      <c r="IT366" s="198"/>
      <c r="IU366" s="198"/>
      <c r="IV366" s="198"/>
    </row>
    <row r="367" spans="1:256" s="174" customFormat="1" x14ac:dyDescent="0.2">
      <c r="A367" s="286" t="str">
        <f>A334</f>
        <v>3.6</v>
      </c>
      <c r="B367" s="236" t="str">
        <f>B334</f>
        <v>STRELOVOD</v>
      </c>
      <c r="C367" s="268"/>
      <c r="D367" s="269"/>
      <c r="E367" s="270"/>
      <c r="F367" s="269">
        <f>ROUND(SUM(F339:F366),-1)</f>
        <v>0</v>
      </c>
      <c r="G367" s="271"/>
      <c r="H367" s="271"/>
      <c r="I367" s="271"/>
      <c r="J367" s="271"/>
      <c r="K367" s="271"/>
      <c r="L367" s="271"/>
      <c r="M367" s="271"/>
      <c r="N367" s="271"/>
      <c r="O367" s="271"/>
      <c r="P367" s="271"/>
      <c r="Q367" s="271"/>
      <c r="R367" s="271"/>
      <c r="S367" s="271"/>
      <c r="T367" s="271"/>
      <c r="U367" s="271"/>
      <c r="V367" s="271"/>
      <c r="W367" s="271"/>
      <c r="X367" s="271"/>
      <c r="Y367" s="271"/>
      <c r="Z367" s="271"/>
      <c r="AA367" s="271"/>
      <c r="AB367" s="271"/>
      <c r="AC367" s="271"/>
      <c r="AD367" s="271"/>
      <c r="AE367" s="271"/>
      <c r="AF367" s="271"/>
      <c r="AG367" s="271"/>
      <c r="AH367" s="271"/>
      <c r="AI367" s="271"/>
      <c r="AJ367" s="271"/>
      <c r="AK367" s="271"/>
      <c r="AL367" s="271"/>
      <c r="AM367" s="271"/>
      <c r="AN367" s="271"/>
      <c r="AO367" s="271"/>
      <c r="AP367" s="271"/>
      <c r="AQ367" s="271"/>
      <c r="AR367" s="271"/>
      <c r="AS367" s="271"/>
      <c r="AT367" s="271"/>
      <c r="AU367" s="271"/>
      <c r="AV367" s="271"/>
      <c r="AW367" s="271"/>
      <c r="AX367" s="271"/>
      <c r="AY367" s="271"/>
      <c r="AZ367" s="271"/>
      <c r="BA367" s="271"/>
      <c r="BB367" s="271"/>
      <c r="BC367" s="271"/>
      <c r="BD367" s="271"/>
      <c r="BE367" s="271"/>
      <c r="BF367" s="271"/>
      <c r="BG367" s="271"/>
      <c r="BH367" s="271"/>
      <c r="BI367" s="271"/>
      <c r="BJ367" s="271"/>
      <c r="BK367" s="271"/>
      <c r="BL367" s="271"/>
      <c r="BM367" s="271"/>
      <c r="BN367" s="271"/>
      <c r="BO367" s="271"/>
      <c r="BP367" s="271"/>
      <c r="BQ367" s="271"/>
      <c r="BR367" s="271"/>
      <c r="BS367" s="271"/>
      <c r="BT367" s="271"/>
      <c r="BU367" s="271"/>
      <c r="BV367" s="271"/>
      <c r="BW367" s="271"/>
      <c r="BX367" s="271"/>
      <c r="BY367" s="271"/>
      <c r="BZ367" s="271"/>
      <c r="CA367" s="271"/>
      <c r="CB367" s="271"/>
      <c r="CC367" s="271"/>
      <c r="CD367" s="271"/>
      <c r="CE367" s="271"/>
      <c r="CF367" s="271"/>
      <c r="CG367" s="271"/>
      <c r="CH367" s="271"/>
      <c r="CI367" s="271"/>
      <c r="CJ367" s="271"/>
      <c r="CK367" s="271"/>
      <c r="CL367" s="271"/>
      <c r="CM367" s="271"/>
      <c r="CN367" s="271"/>
      <c r="CO367" s="271"/>
      <c r="CP367" s="271"/>
      <c r="CQ367" s="271"/>
      <c r="CR367" s="271"/>
      <c r="CS367" s="271"/>
      <c r="CT367" s="271"/>
      <c r="CU367" s="271"/>
      <c r="CV367" s="271"/>
      <c r="CW367" s="271"/>
      <c r="CX367" s="271"/>
      <c r="CY367" s="271"/>
      <c r="CZ367" s="271"/>
      <c r="DA367" s="271"/>
      <c r="DB367" s="271"/>
      <c r="DC367" s="271"/>
      <c r="DD367" s="271"/>
      <c r="DE367" s="271"/>
      <c r="DF367" s="271"/>
      <c r="DG367" s="271"/>
      <c r="DH367" s="271"/>
      <c r="DI367" s="271"/>
      <c r="DJ367" s="271"/>
      <c r="DK367" s="271"/>
      <c r="DL367" s="271"/>
      <c r="DM367" s="271"/>
      <c r="DN367" s="271"/>
      <c r="DO367" s="271"/>
      <c r="DP367" s="271"/>
      <c r="DQ367" s="271"/>
      <c r="DR367" s="271"/>
      <c r="DS367" s="271"/>
      <c r="DT367" s="271"/>
      <c r="DU367" s="271"/>
      <c r="DV367" s="271"/>
      <c r="DW367" s="271"/>
      <c r="DX367" s="271"/>
      <c r="DY367" s="271"/>
      <c r="DZ367" s="271"/>
      <c r="EA367" s="271"/>
      <c r="EB367" s="271"/>
      <c r="EC367" s="271"/>
      <c r="ED367" s="271"/>
      <c r="EE367" s="271"/>
      <c r="EF367" s="271"/>
      <c r="EG367" s="271"/>
      <c r="EH367" s="271"/>
      <c r="EI367" s="271"/>
      <c r="EJ367" s="271"/>
      <c r="EK367" s="271"/>
      <c r="EL367" s="271"/>
      <c r="EM367" s="271"/>
      <c r="EN367" s="271"/>
      <c r="EO367" s="271"/>
      <c r="EP367" s="271"/>
      <c r="EQ367" s="271"/>
      <c r="ER367" s="271"/>
      <c r="ES367" s="271"/>
      <c r="ET367" s="271"/>
      <c r="EU367" s="271"/>
      <c r="EV367" s="271"/>
      <c r="EW367" s="271"/>
      <c r="EX367" s="271"/>
      <c r="EY367" s="271"/>
      <c r="EZ367" s="271"/>
      <c r="FA367" s="271"/>
      <c r="FB367" s="271"/>
      <c r="FC367" s="271"/>
      <c r="FD367" s="271"/>
      <c r="FE367" s="271"/>
      <c r="FF367" s="271"/>
      <c r="FG367" s="271"/>
      <c r="FH367" s="271"/>
      <c r="FI367" s="271"/>
      <c r="FJ367" s="271"/>
      <c r="FK367" s="271"/>
      <c r="FL367" s="271"/>
      <c r="FM367" s="271"/>
      <c r="FN367" s="271"/>
      <c r="FO367" s="271"/>
      <c r="FP367" s="271"/>
      <c r="FQ367" s="271"/>
      <c r="FR367" s="271"/>
      <c r="FS367" s="271"/>
      <c r="FT367" s="271"/>
      <c r="FU367" s="271"/>
      <c r="FV367" s="271"/>
      <c r="FW367" s="271"/>
      <c r="FX367" s="271"/>
      <c r="FY367" s="271"/>
      <c r="FZ367" s="271"/>
      <c r="GA367" s="271"/>
      <c r="GB367" s="271"/>
      <c r="GC367" s="271"/>
      <c r="GD367" s="271"/>
      <c r="GE367" s="271"/>
      <c r="GF367" s="271"/>
      <c r="GG367" s="271"/>
      <c r="GH367" s="271"/>
      <c r="GI367" s="271"/>
      <c r="GJ367" s="271"/>
      <c r="GK367" s="271"/>
      <c r="GL367" s="271"/>
      <c r="GM367" s="271"/>
      <c r="GN367" s="271"/>
      <c r="GO367" s="271"/>
      <c r="GP367" s="271"/>
      <c r="GQ367" s="271"/>
      <c r="GR367" s="271"/>
      <c r="GS367" s="271"/>
      <c r="GT367" s="271"/>
      <c r="GU367" s="271"/>
      <c r="GV367" s="271"/>
      <c r="GW367" s="271"/>
      <c r="GX367" s="271"/>
      <c r="GY367" s="271"/>
      <c r="GZ367" s="271"/>
      <c r="HA367" s="271"/>
      <c r="HB367" s="271"/>
      <c r="HC367" s="271"/>
      <c r="HD367" s="271"/>
      <c r="HE367" s="271"/>
      <c r="HF367" s="271"/>
      <c r="HG367" s="271"/>
      <c r="HH367" s="271"/>
      <c r="HI367" s="271"/>
      <c r="HJ367" s="271"/>
      <c r="HK367" s="271"/>
      <c r="HL367" s="271"/>
      <c r="HM367" s="271"/>
      <c r="HN367" s="271"/>
      <c r="HO367" s="271"/>
      <c r="HP367" s="271"/>
      <c r="HQ367" s="271"/>
      <c r="HR367" s="271"/>
      <c r="HS367" s="271"/>
      <c r="HT367" s="271"/>
      <c r="HU367" s="271"/>
      <c r="HV367" s="271"/>
      <c r="HW367" s="271"/>
      <c r="HX367" s="271"/>
      <c r="HY367" s="271"/>
      <c r="HZ367" s="271"/>
      <c r="IA367" s="271"/>
      <c r="IB367" s="271"/>
      <c r="IC367" s="271"/>
      <c r="ID367" s="271"/>
      <c r="IE367" s="271"/>
      <c r="IF367" s="271"/>
      <c r="IG367" s="271"/>
      <c r="IH367" s="271"/>
      <c r="II367" s="271"/>
      <c r="IJ367" s="271"/>
      <c r="IK367" s="271"/>
      <c r="IL367" s="271"/>
      <c r="IM367" s="271"/>
      <c r="IN367" s="271"/>
      <c r="IO367" s="271"/>
      <c r="IP367" s="271"/>
      <c r="IQ367" s="271"/>
      <c r="IR367" s="271"/>
      <c r="IS367" s="271"/>
      <c r="IT367" s="271"/>
      <c r="IU367" s="271"/>
      <c r="IV367" s="271"/>
    </row>
    <row r="368" spans="1:256" x14ac:dyDescent="0.2">
      <c r="A368" s="41"/>
      <c r="B368" s="3"/>
      <c r="C368" s="70"/>
      <c r="D368" s="4"/>
      <c r="E368" s="30"/>
      <c r="F368" s="5"/>
      <c r="G368" s="6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17"/>
      <c r="AZ368" s="17"/>
      <c r="BA368" s="17"/>
      <c r="BB368" s="17"/>
      <c r="BC368" s="17"/>
      <c r="BD368" s="17"/>
      <c r="BE368" s="17"/>
      <c r="BF368" s="17"/>
      <c r="BG368" s="17"/>
      <c r="BH368" s="17"/>
      <c r="BI368" s="17"/>
      <c r="BJ368" s="17"/>
      <c r="BK368" s="17"/>
      <c r="BL368" s="17"/>
      <c r="BM368" s="17"/>
      <c r="BN368" s="17"/>
      <c r="BO368" s="17"/>
      <c r="BP368" s="17"/>
      <c r="BQ368" s="17"/>
      <c r="BR368" s="17"/>
      <c r="BS368" s="17"/>
      <c r="BT368" s="17"/>
      <c r="BU368" s="17"/>
      <c r="BV368" s="17"/>
      <c r="BW368" s="17"/>
      <c r="BX368" s="17"/>
      <c r="BY368" s="17"/>
      <c r="BZ368" s="17"/>
      <c r="CA368" s="17"/>
      <c r="CB368" s="17"/>
      <c r="CC368" s="17"/>
      <c r="CD368" s="17"/>
      <c r="CE368" s="17"/>
      <c r="CF368" s="17"/>
      <c r="CG368" s="17"/>
      <c r="CH368" s="17"/>
      <c r="CI368" s="17"/>
      <c r="CJ368" s="17"/>
      <c r="CK368" s="17"/>
      <c r="CL368" s="17"/>
      <c r="CM368" s="17"/>
      <c r="CN368" s="17"/>
      <c r="CO368" s="17"/>
      <c r="CP368" s="17"/>
      <c r="CQ368" s="17"/>
      <c r="CR368" s="17"/>
      <c r="CS368" s="17"/>
      <c r="CT368" s="17"/>
      <c r="CU368" s="17"/>
      <c r="CV368" s="17"/>
      <c r="CW368" s="17"/>
      <c r="CX368" s="17"/>
      <c r="CY368" s="17"/>
      <c r="CZ368" s="17"/>
      <c r="DA368" s="17"/>
      <c r="DB368" s="17"/>
      <c r="DC368" s="17"/>
      <c r="DD368" s="17"/>
      <c r="DE368" s="17"/>
      <c r="DF368" s="17"/>
      <c r="DG368" s="17"/>
      <c r="DH368" s="17"/>
      <c r="DI368" s="17"/>
      <c r="DJ368" s="17"/>
      <c r="DK368" s="17"/>
      <c r="DL368" s="17"/>
      <c r="DM368" s="17"/>
      <c r="DN368" s="17"/>
      <c r="DO368" s="17"/>
      <c r="DP368" s="17"/>
      <c r="DQ368" s="17"/>
      <c r="DR368" s="17"/>
      <c r="DS368" s="17"/>
      <c r="DT368" s="17"/>
      <c r="DU368" s="17"/>
      <c r="DV368" s="17"/>
      <c r="DW368" s="17"/>
      <c r="DX368" s="17"/>
      <c r="DY368" s="17"/>
      <c r="DZ368" s="17"/>
      <c r="EA368" s="17"/>
      <c r="EB368" s="17"/>
      <c r="EC368" s="17"/>
      <c r="ED368" s="17"/>
      <c r="EE368" s="17"/>
      <c r="EF368" s="17"/>
      <c r="EG368" s="17"/>
      <c r="EH368" s="17"/>
      <c r="EI368" s="17"/>
      <c r="EJ368" s="17"/>
      <c r="EK368" s="17"/>
      <c r="EL368" s="17"/>
      <c r="EM368" s="17"/>
      <c r="EN368" s="17"/>
      <c r="EO368" s="17"/>
      <c r="EP368" s="17"/>
      <c r="EQ368" s="17"/>
      <c r="ER368" s="17"/>
      <c r="ES368" s="17"/>
      <c r="ET368" s="17"/>
      <c r="EU368" s="17"/>
      <c r="EV368" s="17"/>
      <c r="EW368" s="17"/>
      <c r="EX368" s="17"/>
      <c r="EY368" s="17"/>
      <c r="EZ368" s="17"/>
      <c r="FA368" s="17"/>
      <c r="FB368" s="17"/>
      <c r="FC368" s="17"/>
      <c r="FD368" s="17"/>
      <c r="FE368" s="17"/>
      <c r="FF368" s="17"/>
      <c r="FG368" s="17"/>
      <c r="FH368" s="17"/>
      <c r="FI368" s="17"/>
      <c r="FJ368" s="17"/>
      <c r="FK368" s="17"/>
      <c r="FL368" s="17"/>
      <c r="FM368" s="17"/>
      <c r="FN368" s="17"/>
      <c r="FO368" s="17"/>
      <c r="FP368" s="17"/>
      <c r="FQ368" s="17"/>
      <c r="FR368" s="17"/>
      <c r="FS368" s="17"/>
      <c r="FT368" s="17"/>
      <c r="FU368" s="17"/>
      <c r="FV368" s="17"/>
      <c r="FW368" s="17"/>
      <c r="FX368" s="17"/>
      <c r="FY368" s="17"/>
      <c r="FZ368" s="17"/>
      <c r="GA368" s="17"/>
      <c r="GB368" s="17"/>
      <c r="GC368" s="17"/>
      <c r="GD368" s="17"/>
      <c r="GE368" s="17"/>
      <c r="GF368" s="17"/>
      <c r="GG368" s="17"/>
      <c r="GH368" s="17"/>
      <c r="GI368" s="17"/>
      <c r="GJ368" s="17"/>
      <c r="GK368" s="17"/>
      <c r="GL368" s="17"/>
      <c r="GM368" s="17"/>
      <c r="GN368" s="17"/>
      <c r="GO368" s="17"/>
      <c r="GP368" s="17"/>
      <c r="GQ368" s="17"/>
      <c r="GR368" s="17"/>
      <c r="GS368" s="17"/>
      <c r="GT368" s="17"/>
      <c r="GU368" s="17"/>
      <c r="GV368" s="17"/>
      <c r="GW368" s="17"/>
      <c r="GX368" s="17"/>
      <c r="GY368" s="17"/>
      <c r="GZ368" s="17"/>
      <c r="HA368" s="17"/>
      <c r="HB368" s="17"/>
      <c r="HC368" s="17"/>
      <c r="HD368" s="17"/>
      <c r="HE368" s="17"/>
      <c r="HF368" s="17"/>
      <c r="HG368" s="17"/>
      <c r="HH368" s="17"/>
      <c r="HI368" s="17"/>
      <c r="HJ368" s="17"/>
      <c r="HK368" s="17"/>
      <c r="HL368" s="17"/>
      <c r="HM368" s="17"/>
      <c r="HN368" s="17"/>
      <c r="HO368" s="17"/>
      <c r="HP368" s="17"/>
      <c r="HQ368" s="17"/>
      <c r="HR368" s="17"/>
      <c r="HS368" s="17"/>
      <c r="HT368" s="17"/>
      <c r="HU368" s="17"/>
      <c r="HV368" s="17"/>
      <c r="HW368" s="17"/>
      <c r="HX368" s="17"/>
      <c r="HY368" s="17"/>
      <c r="HZ368" s="17"/>
      <c r="IA368" s="17"/>
      <c r="IB368" s="17"/>
      <c r="IC368" s="17"/>
      <c r="ID368" s="17"/>
      <c r="IE368" s="17"/>
      <c r="IF368" s="17"/>
      <c r="IG368" s="17"/>
      <c r="IH368" s="17"/>
      <c r="II368" s="17"/>
      <c r="IJ368" s="17"/>
      <c r="IK368" s="17"/>
      <c r="IL368" s="17"/>
      <c r="IM368" s="17"/>
      <c r="IN368" s="17"/>
      <c r="IO368" s="17"/>
      <c r="IP368" s="17"/>
      <c r="IQ368" s="17"/>
      <c r="IR368" s="17"/>
      <c r="IS368" s="17"/>
      <c r="IT368" s="17"/>
      <c r="IU368" s="17"/>
      <c r="IV368" s="17"/>
    </row>
    <row r="369" spans="1:256" x14ac:dyDescent="0.2">
      <c r="A369" s="15"/>
      <c r="B369" s="14"/>
      <c r="C369" s="72"/>
      <c r="D369" s="4"/>
      <c r="E369" s="30"/>
      <c r="F369" s="5"/>
      <c r="G369" s="6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17"/>
      <c r="AZ369" s="17"/>
      <c r="BA369" s="17"/>
      <c r="BB369" s="17"/>
      <c r="BC369" s="17"/>
      <c r="BD369" s="17"/>
      <c r="BE369" s="17"/>
      <c r="BF369" s="17"/>
      <c r="BG369" s="17"/>
      <c r="BH369" s="17"/>
      <c r="BI369" s="17"/>
      <c r="BJ369" s="17"/>
      <c r="BK369" s="17"/>
      <c r="BL369" s="17"/>
      <c r="BM369" s="17"/>
      <c r="BN369" s="17"/>
      <c r="BO369" s="17"/>
      <c r="BP369" s="17"/>
      <c r="BQ369" s="17"/>
      <c r="BR369" s="17"/>
      <c r="BS369" s="17"/>
      <c r="BT369" s="17"/>
      <c r="BU369" s="17"/>
      <c r="BV369" s="17"/>
      <c r="BW369" s="17"/>
      <c r="BX369" s="17"/>
      <c r="BY369" s="17"/>
      <c r="BZ369" s="17"/>
      <c r="CA369" s="17"/>
      <c r="CB369" s="17"/>
      <c r="CC369" s="17"/>
      <c r="CD369" s="17"/>
      <c r="CE369" s="17"/>
      <c r="CF369" s="17"/>
      <c r="CG369" s="17"/>
      <c r="CH369" s="17"/>
      <c r="CI369" s="17"/>
      <c r="CJ369" s="17"/>
      <c r="CK369" s="17"/>
      <c r="CL369" s="17"/>
      <c r="CM369" s="17"/>
      <c r="CN369" s="17"/>
      <c r="CO369" s="17"/>
      <c r="CP369" s="17"/>
      <c r="CQ369" s="17"/>
      <c r="CR369" s="17"/>
      <c r="CS369" s="17"/>
      <c r="CT369" s="17"/>
      <c r="CU369" s="17"/>
      <c r="CV369" s="17"/>
      <c r="CW369" s="17"/>
      <c r="CX369" s="17"/>
      <c r="CY369" s="17"/>
      <c r="CZ369" s="17"/>
      <c r="DA369" s="17"/>
      <c r="DB369" s="17"/>
      <c r="DC369" s="17"/>
      <c r="DD369" s="17"/>
      <c r="DE369" s="17"/>
      <c r="DF369" s="17"/>
      <c r="DG369" s="17"/>
      <c r="DH369" s="17"/>
      <c r="DI369" s="17"/>
      <c r="DJ369" s="17"/>
      <c r="DK369" s="17"/>
      <c r="DL369" s="17"/>
      <c r="DM369" s="17"/>
      <c r="DN369" s="17"/>
      <c r="DO369" s="17"/>
      <c r="DP369" s="17"/>
      <c r="DQ369" s="17"/>
      <c r="DR369" s="17"/>
      <c r="DS369" s="17"/>
      <c r="DT369" s="17"/>
      <c r="DU369" s="17"/>
      <c r="DV369" s="17"/>
      <c r="DW369" s="17"/>
      <c r="DX369" s="17"/>
      <c r="DY369" s="17"/>
      <c r="DZ369" s="17"/>
      <c r="EA369" s="17"/>
      <c r="EB369" s="17"/>
      <c r="EC369" s="17"/>
      <c r="ED369" s="17"/>
      <c r="EE369" s="17"/>
      <c r="EF369" s="17"/>
      <c r="EG369" s="17"/>
      <c r="EH369" s="17"/>
      <c r="EI369" s="17"/>
      <c r="EJ369" s="17"/>
      <c r="EK369" s="17"/>
      <c r="EL369" s="17"/>
      <c r="EM369" s="17"/>
      <c r="EN369" s="17"/>
      <c r="EO369" s="17"/>
      <c r="EP369" s="17"/>
      <c r="EQ369" s="17"/>
      <c r="ER369" s="17"/>
      <c r="ES369" s="17"/>
      <c r="ET369" s="17"/>
      <c r="EU369" s="17"/>
      <c r="EV369" s="17"/>
      <c r="EW369" s="17"/>
      <c r="EX369" s="17"/>
      <c r="EY369" s="17"/>
      <c r="EZ369" s="17"/>
      <c r="FA369" s="17"/>
      <c r="FB369" s="17"/>
      <c r="FC369" s="17"/>
      <c r="FD369" s="17"/>
      <c r="FE369" s="17"/>
      <c r="FF369" s="17"/>
      <c r="FG369" s="17"/>
      <c r="FH369" s="17"/>
      <c r="FI369" s="17"/>
      <c r="FJ369" s="17"/>
      <c r="FK369" s="17"/>
      <c r="FL369" s="17"/>
      <c r="FM369" s="17"/>
      <c r="FN369" s="17"/>
      <c r="FO369" s="17"/>
      <c r="FP369" s="17"/>
      <c r="FQ369" s="17"/>
      <c r="FR369" s="17"/>
      <c r="FS369" s="17"/>
      <c r="FT369" s="17"/>
      <c r="FU369" s="17"/>
      <c r="FV369" s="17"/>
      <c r="FW369" s="17"/>
      <c r="FX369" s="17"/>
      <c r="FY369" s="17"/>
      <c r="FZ369" s="17"/>
      <c r="GA369" s="17"/>
      <c r="GB369" s="17"/>
      <c r="GC369" s="17"/>
      <c r="GD369" s="17"/>
      <c r="GE369" s="17"/>
      <c r="GF369" s="17"/>
      <c r="GG369" s="17"/>
      <c r="GH369" s="17"/>
      <c r="GI369" s="17"/>
      <c r="GJ369" s="17"/>
      <c r="GK369" s="17"/>
      <c r="GL369" s="17"/>
      <c r="GM369" s="17"/>
      <c r="GN369" s="17"/>
      <c r="GO369" s="17"/>
      <c r="GP369" s="17"/>
      <c r="GQ369" s="17"/>
      <c r="GR369" s="17"/>
      <c r="GS369" s="17"/>
      <c r="GT369" s="17"/>
      <c r="GU369" s="17"/>
      <c r="GV369" s="17"/>
      <c r="GW369" s="17"/>
      <c r="GX369" s="17"/>
      <c r="GY369" s="17"/>
      <c r="GZ369" s="17"/>
      <c r="HA369" s="17"/>
      <c r="HB369" s="17"/>
      <c r="HC369" s="17"/>
      <c r="HD369" s="17"/>
      <c r="HE369" s="17"/>
      <c r="HF369" s="17"/>
      <c r="HG369" s="17"/>
      <c r="HH369" s="17"/>
      <c r="HI369" s="17"/>
      <c r="HJ369" s="17"/>
      <c r="HK369" s="17"/>
      <c r="HL369" s="17"/>
      <c r="HM369" s="17"/>
      <c r="HN369" s="17"/>
      <c r="HO369" s="17"/>
      <c r="HP369" s="17"/>
      <c r="HQ369" s="17"/>
      <c r="HR369" s="17"/>
      <c r="HS369" s="17"/>
      <c r="HT369" s="17"/>
      <c r="HU369" s="17"/>
      <c r="HV369" s="17"/>
      <c r="HW369" s="17"/>
      <c r="HX369" s="17"/>
      <c r="HY369" s="17"/>
      <c r="HZ369" s="17"/>
      <c r="IA369" s="17"/>
      <c r="IB369" s="17"/>
      <c r="IC369" s="17"/>
      <c r="ID369" s="17"/>
      <c r="IE369" s="17"/>
      <c r="IF369" s="17"/>
      <c r="IG369" s="17"/>
      <c r="IH369" s="17"/>
      <c r="II369" s="17"/>
      <c r="IJ369" s="17"/>
      <c r="IK369" s="17"/>
      <c r="IL369" s="17"/>
      <c r="IM369" s="17"/>
      <c r="IN369" s="17"/>
      <c r="IO369" s="17"/>
      <c r="IP369" s="17"/>
      <c r="IQ369" s="17"/>
      <c r="IR369" s="17"/>
      <c r="IS369" s="17"/>
      <c r="IT369" s="17"/>
      <c r="IU369" s="17"/>
      <c r="IV369" s="17"/>
    </row>
    <row r="370" spans="1:256" s="6" customFormat="1" x14ac:dyDescent="0.2">
      <c r="A370" s="220" t="s">
        <v>121</v>
      </c>
      <c r="B370" s="3" t="s">
        <v>120</v>
      </c>
      <c r="C370" s="70"/>
      <c r="D370" s="4"/>
      <c r="E370" s="5"/>
      <c r="F370" s="5"/>
    </row>
    <row r="371" spans="1:256" s="6" customFormat="1" x14ac:dyDescent="0.2">
      <c r="A371" s="220"/>
      <c r="B371" s="3"/>
      <c r="C371" s="70"/>
      <c r="D371" s="4"/>
      <c r="E371" s="5"/>
      <c r="F371" s="5"/>
    </row>
    <row r="372" spans="1:256" s="6" customFormat="1" x14ac:dyDescent="0.2">
      <c r="A372" s="220"/>
      <c r="B372" s="3"/>
      <c r="C372" s="70"/>
      <c r="D372" s="4"/>
      <c r="E372" s="5"/>
      <c r="F372" s="5"/>
    </row>
    <row r="373" spans="1:256" s="6" customFormat="1" ht="25.5" x14ac:dyDescent="0.2">
      <c r="A373" s="41" t="s">
        <v>255</v>
      </c>
      <c r="B373" s="251" t="s">
        <v>194</v>
      </c>
      <c r="C373" s="174" t="s">
        <v>133</v>
      </c>
      <c r="D373" s="252">
        <v>80</v>
      </c>
      <c r="E373" s="5"/>
      <c r="F373" s="5"/>
    </row>
    <row r="374" spans="1:256" s="6" customFormat="1" x14ac:dyDescent="0.2">
      <c r="A374" s="41"/>
      <c r="B374" s="320"/>
      <c r="C374" s="321"/>
      <c r="D374" s="322"/>
      <c r="E374" s="5"/>
      <c r="F374" s="5"/>
    </row>
    <row r="375" spans="1:256" s="174" customFormat="1" ht="13.15" customHeight="1" x14ac:dyDescent="0.2">
      <c r="A375" s="170"/>
      <c r="B375" s="253"/>
      <c r="D375" s="252"/>
      <c r="E375" s="172"/>
      <c r="F375" s="172"/>
    </row>
    <row r="376" spans="1:256" s="174" customFormat="1" ht="38.25" x14ac:dyDescent="0.2">
      <c r="A376" s="170" t="s">
        <v>256</v>
      </c>
      <c r="B376" s="164" t="s">
        <v>209</v>
      </c>
      <c r="D376" s="252"/>
      <c r="E376" s="172"/>
      <c r="F376" s="172">
        <f>D376*E376</f>
        <v>0</v>
      </c>
    </row>
    <row r="377" spans="1:256" s="174" customFormat="1" ht="13.9" customHeight="1" x14ac:dyDescent="0.2">
      <c r="A377" s="170"/>
      <c r="B377" s="164" t="s">
        <v>136</v>
      </c>
      <c r="C377" s="174" t="s">
        <v>40</v>
      </c>
      <c r="D377" s="252">
        <v>250</v>
      </c>
      <c r="E377" s="172"/>
      <c r="F377" s="172">
        <f>D377*E377</f>
        <v>0</v>
      </c>
    </row>
    <row r="378" spans="1:256" s="174" customFormat="1" ht="13.9" customHeight="1" x14ac:dyDescent="0.2">
      <c r="A378" s="170"/>
      <c r="B378" s="164" t="s">
        <v>243</v>
      </c>
      <c r="C378" s="174" t="s">
        <v>10</v>
      </c>
      <c r="D378" s="252">
        <v>16</v>
      </c>
      <c r="E378" s="172"/>
      <c r="F378" s="172">
        <f>D378*E378</f>
        <v>0</v>
      </c>
    </row>
    <row r="379" spans="1:256" s="174" customFormat="1" ht="13.9" customHeight="1" x14ac:dyDescent="0.2">
      <c r="A379" s="170"/>
      <c r="B379" s="164" t="s">
        <v>210</v>
      </c>
      <c r="C379" s="174" t="s">
        <v>10</v>
      </c>
      <c r="D379" s="252">
        <v>4</v>
      </c>
      <c r="E379" s="172"/>
      <c r="F379" s="172">
        <f>D379*E379</f>
        <v>0</v>
      </c>
    </row>
    <row r="380" spans="1:256" s="174" customFormat="1" ht="13.9" customHeight="1" x14ac:dyDescent="0.2">
      <c r="A380" s="170"/>
      <c r="B380" s="164"/>
      <c r="D380" s="252"/>
      <c r="E380" s="172"/>
      <c r="F380" s="172"/>
    </row>
    <row r="381" spans="1:256" s="174" customFormat="1" ht="38.25" x14ac:dyDescent="0.2">
      <c r="A381" s="170" t="s">
        <v>257</v>
      </c>
      <c r="B381" s="164" t="s">
        <v>267</v>
      </c>
      <c r="C381" s="174" t="s">
        <v>47</v>
      </c>
      <c r="D381" s="252">
        <v>1</v>
      </c>
      <c r="E381" s="172"/>
      <c r="F381" s="172">
        <f>D381*E381</f>
        <v>0</v>
      </c>
    </row>
    <row r="382" spans="1:256" s="174" customFormat="1" ht="13.15" customHeight="1" x14ac:dyDescent="0.2">
      <c r="A382" s="170"/>
      <c r="B382" s="203"/>
      <c r="D382" s="252"/>
      <c r="E382" s="172"/>
      <c r="F382" s="172"/>
    </row>
    <row r="383" spans="1:256" s="174" customFormat="1" ht="27" customHeight="1" x14ac:dyDescent="0.2">
      <c r="A383" s="170" t="s">
        <v>258</v>
      </c>
      <c r="B383" s="164" t="s">
        <v>134</v>
      </c>
      <c r="C383" s="174" t="s">
        <v>135</v>
      </c>
      <c r="D383" s="252">
        <v>8</v>
      </c>
      <c r="E383" s="172"/>
      <c r="F383" s="172">
        <f>D383*E383</f>
        <v>0</v>
      </c>
    </row>
    <row r="384" spans="1:256" s="17" customFormat="1" x14ac:dyDescent="0.2">
      <c r="A384" s="15"/>
      <c r="B384" s="14"/>
      <c r="C384" s="38"/>
      <c r="D384" s="16"/>
      <c r="E384" s="30"/>
      <c r="F384" s="30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  <c r="CL384" s="6"/>
      <c r="CM384" s="6"/>
      <c r="CN384" s="6"/>
      <c r="CO384" s="6"/>
      <c r="CP384" s="6"/>
      <c r="CQ384" s="6"/>
      <c r="CR384" s="6"/>
      <c r="CS384" s="6"/>
      <c r="CT384" s="6"/>
      <c r="CU384" s="6"/>
      <c r="CV384" s="6"/>
      <c r="CW384" s="6"/>
      <c r="CX384" s="6"/>
      <c r="CY384" s="6"/>
      <c r="CZ384" s="6"/>
      <c r="DA384" s="6"/>
      <c r="DB384" s="6"/>
      <c r="DC384" s="6"/>
      <c r="DD384" s="6"/>
      <c r="DE384" s="6"/>
      <c r="DF384" s="6"/>
      <c r="DG384" s="6"/>
      <c r="DH384" s="6"/>
      <c r="DI384" s="6"/>
      <c r="DJ384" s="6"/>
      <c r="DK384" s="6"/>
      <c r="DL384" s="6"/>
      <c r="DM384" s="6"/>
      <c r="DN384" s="6"/>
      <c r="DO384" s="6"/>
      <c r="DP384" s="6"/>
      <c r="DQ384" s="6"/>
      <c r="DR384" s="6"/>
      <c r="DS384" s="6"/>
      <c r="DT384" s="6"/>
      <c r="DU384" s="6"/>
      <c r="DV384" s="6"/>
      <c r="DW384" s="6"/>
      <c r="DX384" s="6"/>
      <c r="DY384" s="6"/>
      <c r="DZ384" s="6"/>
      <c r="EA384" s="6"/>
      <c r="EB384" s="6"/>
      <c r="EC384" s="6"/>
      <c r="ED384" s="6"/>
      <c r="EE384" s="6"/>
      <c r="EF384" s="6"/>
      <c r="EG384" s="6"/>
      <c r="EH384" s="6"/>
      <c r="EI384" s="6"/>
      <c r="EJ384" s="6"/>
      <c r="EK384" s="6"/>
      <c r="EL384" s="6"/>
      <c r="EM384" s="6"/>
      <c r="EN384" s="6"/>
      <c r="EO384" s="6"/>
      <c r="EP384" s="6"/>
      <c r="EQ384" s="6"/>
      <c r="ER384" s="6"/>
      <c r="ES384" s="6"/>
      <c r="ET384" s="6"/>
      <c r="EU384" s="6"/>
      <c r="EV384" s="6"/>
      <c r="EW384" s="6"/>
      <c r="EX384" s="6"/>
      <c r="EY384" s="6"/>
      <c r="EZ384" s="6"/>
      <c r="FA384" s="6"/>
      <c r="FB384" s="6"/>
      <c r="FC384" s="6"/>
      <c r="FD384" s="6"/>
      <c r="FE384" s="6"/>
      <c r="FF384" s="6"/>
      <c r="FG384" s="6"/>
      <c r="FH384" s="6"/>
      <c r="FI384" s="6"/>
      <c r="FJ384" s="6"/>
      <c r="FK384" s="6"/>
      <c r="FL384" s="6"/>
      <c r="FM384" s="6"/>
      <c r="FN384" s="6"/>
      <c r="FO384" s="6"/>
      <c r="FP384" s="6"/>
      <c r="FQ384" s="6"/>
      <c r="FR384" s="6"/>
      <c r="FS384" s="6"/>
      <c r="FT384" s="6"/>
      <c r="FU384" s="6"/>
      <c r="FV384" s="6"/>
      <c r="FW384" s="6"/>
      <c r="FX384" s="6"/>
      <c r="FY384" s="6"/>
      <c r="FZ384" s="6"/>
      <c r="GA384" s="6"/>
      <c r="GB384" s="6"/>
      <c r="GC384" s="6"/>
      <c r="GD384" s="6"/>
      <c r="GE384" s="6"/>
      <c r="GF384" s="6"/>
      <c r="GG384" s="6"/>
      <c r="GH384" s="6"/>
      <c r="GI384" s="6"/>
      <c r="GJ384" s="6"/>
      <c r="GK384" s="6"/>
      <c r="GL384" s="6"/>
      <c r="GM384" s="6"/>
      <c r="GN384" s="6"/>
      <c r="GO384" s="6"/>
      <c r="GP384" s="6"/>
      <c r="GQ384" s="6"/>
      <c r="GR384" s="6"/>
      <c r="GS384" s="6"/>
      <c r="GT384" s="6"/>
      <c r="GU384" s="6"/>
      <c r="GV384" s="6"/>
      <c r="GW384" s="6"/>
      <c r="GX384" s="6"/>
      <c r="GY384" s="6"/>
      <c r="GZ384" s="6"/>
      <c r="HA384" s="6"/>
      <c r="HB384" s="6"/>
      <c r="HC384" s="6"/>
      <c r="HD384" s="6"/>
      <c r="HE384" s="6"/>
      <c r="HF384" s="6"/>
      <c r="HG384" s="6"/>
      <c r="HH384" s="6"/>
      <c r="HI384" s="6"/>
      <c r="HJ384" s="6"/>
      <c r="HK384" s="6"/>
      <c r="HL384" s="6"/>
      <c r="HM384" s="6"/>
      <c r="HN384" s="6"/>
      <c r="HO384" s="6"/>
      <c r="HP384" s="6"/>
      <c r="HQ384" s="6"/>
      <c r="HR384" s="6"/>
      <c r="HS384" s="6"/>
      <c r="HT384" s="6"/>
      <c r="HU384" s="6"/>
      <c r="HV384" s="6"/>
      <c r="HW384" s="6"/>
      <c r="HX384" s="6"/>
      <c r="HY384" s="6"/>
      <c r="HZ384" s="6"/>
      <c r="IA384" s="6"/>
      <c r="IB384" s="6"/>
      <c r="IC384" s="6"/>
      <c r="ID384" s="6"/>
      <c r="IE384" s="6"/>
      <c r="IF384" s="6"/>
      <c r="IG384" s="6"/>
      <c r="IH384" s="6"/>
      <c r="II384" s="6"/>
      <c r="IJ384" s="6"/>
      <c r="IK384" s="6"/>
      <c r="IL384" s="6"/>
      <c r="IM384" s="6"/>
      <c r="IN384" s="6"/>
      <c r="IO384" s="6"/>
      <c r="IP384" s="6"/>
      <c r="IQ384" s="6"/>
      <c r="IR384" s="6"/>
      <c r="IS384" s="6"/>
      <c r="IT384" s="6"/>
      <c r="IU384" s="6"/>
      <c r="IV384" s="6"/>
    </row>
    <row r="385" spans="1:256" s="110" customFormat="1" ht="38.25" x14ac:dyDescent="0.2">
      <c r="A385" s="15" t="s">
        <v>259</v>
      </c>
      <c r="B385" s="14" t="s">
        <v>211</v>
      </c>
      <c r="C385" s="38" t="s">
        <v>10</v>
      </c>
      <c r="D385" s="16">
        <v>40</v>
      </c>
      <c r="E385" s="30"/>
      <c r="F385" s="30">
        <f>D385*E385</f>
        <v>0</v>
      </c>
      <c r="G385" s="313"/>
      <c r="H385" s="313"/>
      <c r="I385" s="313"/>
      <c r="J385" s="313"/>
    </row>
    <row r="386" spans="1:256" x14ac:dyDescent="0.2">
      <c r="C386" s="314"/>
      <c r="D386" s="11"/>
      <c r="F386" s="13"/>
      <c r="G386" s="315"/>
      <c r="H386" s="315"/>
      <c r="I386" s="315"/>
      <c r="J386" s="315"/>
      <c r="K386" s="316"/>
      <c r="L386" s="316"/>
      <c r="M386" s="316"/>
      <c r="N386" s="316"/>
      <c r="O386" s="316"/>
      <c r="P386" s="316"/>
      <c r="Q386" s="316"/>
      <c r="R386" s="316"/>
      <c r="S386" s="316"/>
      <c r="T386" s="316"/>
      <c r="U386" s="316"/>
      <c r="V386" s="316"/>
      <c r="W386" s="316"/>
      <c r="X386" s="316"/>
      <c r="Y386" s="316"/>
      <c r="Z386" s="316"/>
      <c r="AA386" s="316"/>
      <c r="AB386" s="316"/>
      <c r="AC386" s="316"/>
      <c r="AD386" s="316"/>
      <c r="AE386" s="316"/>
      <c r="AF386" s="316"/>
      <c r="AG386" s="316"/>
      <c r="AH386" s="316"/>
      <c r="AI386" s="316"/>
      <c r="AJ386" s="316"/>
      <c r="AK386" s="316"/>
      <c r="AL386" s="316"/>
      <c r="AM386" s="316"/>
      <c r="AN386" s="316"/>
      <c r="AO386" s="316"/>
      <c r="AP386" s="316"/>
      <c r="AQ386" s="316"/>
      <c r="AR386" s="316"/>
      <c r="AS386" s="316"/>
      <c r="AT386" s="316"/>
      <c r="AU386" s="316"/>
      <c r="AV386" s="316"/>
      <c r="AW386" s="316"/>
      <c r="AX386" s="316"/>
      <c r="AY386" s="316"/>
      <c r="AZ386" s="316"/>
      <c r="BA386" s="316"/>
      <c r="BB386" s="316"/>
      <c r="BC386" s="316"/>
      <c r="BD386" s="316"/>
      <c r="BE386" s="316"/>
      <c r="BF386" s="316"/>
      <c r="BG386" s="316"/>
      <c r="BH386" s="316"/>
      <c r="BI386" s="316"/>
      <c r="BJ386" s="316"/>
      <c r="BK386" s="316"/>
      <c r="BL386" s="316"/>
      <c r="BM386" s="316"/>
      <c r="BN386" s="316"/>
      <c r="BO386" s="316"/>
      <c r="BP386" s="316"/>
      <c r="BQ386" s="316"/>
      <c r="BR386" s="316"/>
      <c r="BS386" s="316"/>
      <c r="BT386" s="316"/>
      <c r="BU386" s="316"/>
      <c r="BV386" s="316"/>
      <c r="BW386" s="316"/>
      <c r="BX386" s="316"/>
      <c r="BY386" s="316"/>
      <c r="BZ386" s="316"/>
      <c r="CA386" s="316"/>
      <c r="CB386" s="316"/>
      <c r="CC386" s="316"/>
      <c r="CD386" s="316"/>
      <c r="CE386" s="316"/>
      <c r="CF386" s="316"/>
      <c r="CG386" s="316"/>
      <c r="CH386" s="316"/>
      <c r="CI386" s="316"/>
      <c r="CJ386" s="316"/>
      <c r="CK386" s="316"/>
      <c r="CL386" s="316"/>
      <c r="CM386" s="316"/>
      <c r="CN386" s="316"/>
      <c r="CO386" s="316"/>
      <c r="CP386" s="316"/>
      <c r="CQ386" s="316"/>
      <c r="CR386" s="316"/>
      <c r="CS386" s="316"/>
      <c r="CT386" s="316"/>
      <c r="CU386" s="316"/>
      <c r="CV386" s="316"/>
      <c r="CW386" s="316"/>
      <c r="CX386" s="316"/>
      <c r="CY386" s="316"/>
      <c r="CZ386" s="316"/>
      <c r="DA386" s="316"/>
      <c r="DB386" s="316"/>
      <c r="DC386" s="316"/>
      <c r="DD386" s="316"/>
      <c r="DE386" s="316"/>
      <c r="DF386" s="316"/>
      <c r="DG386" s="316"/>
      <c r="DH386" s="316"/>
      <c r="DI386" s="316"/>
      <c r="DJ386" s="316"/>
      <c r="DK386" s="316"/>
      <c r="DL386" s="316"/>
      <c r="DM386" s="316"/>
      <c r="DN386" s="316"/>
      <c r="DO386" s="316"/>
      <c r="DP386" s="316"/>
      <c r="DQ386" s="316"/>
      <c r="DR386" s="316"/>
      <c r="DS386" s="316"/>
      <c r="DT386" s="316"/>
      <c r="DU386" s="316"/>
      <c r="DV386" s="316"/>
      <c r="DW386" s="316"/>
      <c r="DX386" s="316"/>
      <c r="DY386" s="316"/>
      <c r="DZ386" s="316"/>
      <c r="EA386" s="316"/>
      <c r="EB386" s="316"/>
      <c r="EC386" s="316"/>
      <c r="ED386" s="316"/>
      <c r="EE386" s="316"/>
      <c r="EF386" s="316"/>
      <c r="EG386" s="316"/>
      <c r="EH386" s="316"/>
      <c r="EI386" s="316"/>
      <c r="EJ386" s="316"/>
      <c r="EK386" s="316"/>
      <c r="EL386" s="316"/>
      <c r="EM386" s="316"/>
      <c r="EN386" s="316"/>
      <c r="EO386" s="316"/>
      <c r="EP386" s="316"/>
      <c r="EQ386" s="316"/>
      <c r="ER386" s="316"/>
      <c r="ES386" s="316"/>
      <c r="ET386" s="316"/>
      <c r="EU386" s="316"/>
      <c r="EV386" s="316"/>
      <c r="EW386" s="316"/>
      <c r="EX386" s="316"/>
      <c r="EY386" s="316"/>
      <c r="EZ386" s="316"/>
      <c r="FA386" s="316"/>
      <c r="FB386" s="316"/>
      <c r="FC386" s="316"/>
      <c r="FD386" s="316"/>
      <c r="FE386" s="316"/>
      <c r="FF386" s="316"/>
      <c r="FG386" s="316"/>
      <c r="FH386" s="316"/>
      <c r="FI386" s="316"/>
      <c r="FJ386" s="316"/>
      <c r="FK386" s="316"/>
      <c r="FL386" s="316"/>
      <c r="FM386" s="316"/>
      <c r="FN386" s="316"/>
      <c r="FO386" s="316"/>
      <c r="FP386" s="316"/>
      <c r="FQ386" s="316"/>
      <c r="FR386" s="316"/>
      <c r="FS386" s="316"/>
      <c r="FT386" s="316"/>
      <c r="FU386" s="316"/>
      <c r="FV386" s="316"/>
      <c r="FW386" s="316"/>
      <c r="FX386" s="316"/>
      <c r="FY386" s="316"/>
      <c r="FZ386" s="316"/>
      <c r="GA386" s="316"/>
      <c r="GB386" s="316"/>
      <c r="GC386" s="316"/>
      <c r="GD386" s="316"/>
      <c r="GE386" s="316"/>
      <c r="GF386" s="316"/>
      <c r="GG386" s="316"/>
      <c r="GH386" s="316"/>
      <c r="GI386" s="316"/>
      <c r="GJ386" s="316"/>
      <c r="GK386" s="316"/>
      <c r="GL386" s="316"/>
      <c r="GM386" s="316"/>
      <c r="GN386" s="316"/>
      <c r="GO386" s="316"/>
      <c r="GP386" s="316"/>
      <c r="GQ386" s="316"/>
      <c r="GR386" s="316"/>
      <c r="GS386" s="316"/>
      <c r="GT386" s="316"/>
      <c r="GU386" s="316"/>
      <c r="GV386" s="316"/>
      <c r="GW386" s="316"/>
      <c r="GX386" s="316"/>
      <c r="GY386" s="316"/>
      <c r="GZ386" s="316"/>
      <c r="HA386" s="316"/>
      <c r="HB386" s="316"/>
      <c r="HC386" s="316"/>
      <c r="HD386" s="316"/>
      <c r="HE386" s="316"/>
      <c r="HF386" s="316"/>
      <c r="HG386" s="316"/>
      <c r="HH386" s="316"/>
      <c r="HI386" s="316"/>
      <c r="HJ386" s="316"/>
      <c r="HK386" s="316"/>
      <c r="HL386" s="316"/>
      <c r="HM386" s="316"/>
      <c r="HN386" s="316"/>
      <c r="HO386" s="316"/>
      <c r="HP386" s="316"/>
      <c r="HQ386" s="316"/>
      <c r="HR386" s="316"/>
      <c r="HS386" s="316"/>
      <c r="HT386" s="316"/>
      <c r="HU386" s="316"/>
      <c r="HV386" s="316"/>
      <c r="HW386" s="316"/>
      <c r="HX386" s="316"/>
      <c r="HY386" s="316"/>
      <c r="HZ386" s="316"/>
      <c r="IA386" s="316"/>
      <c r="IB386" s="316"/>
      <c r="IC386" s="316"/>
      <c r="ID386" s="316"/>
      <c r="IE386" s="316"/>
      <c r="IF386" s="316"/>
      <c r="IG386" s="316"/>
      <c r="IH386" s="316"/>
      <c r="II386" s="316"/>
      <c r="IJ386" s="316"/>
      <c r="IK386" s="316"/>
      <c r="IL386" s="316"/>
      <c r="IM386" s="316"/>
      <c r="IN386" s="316"/>
      <c r="IO386" s="316"/>
      <c r="IP386" s="316"/>
      <c r="IQ386" s="316"/>
      <c r="IR386" s="316"/>
      <c r="IS386" s="316"/>
      <c r="IT386" s="316"/>
      <c r="IU386" s="316"/>
      <c r="IV386" s="316"/>
    </row>
    <row r="387" spans="1:256" s="110" customFormat="1" ht="38.25" x14ac:dyDescent="0.2">
      <c r="A387" s="15" t="s">
        <v>260</v>
      </c>
      <c r="B387" s="14" t="s">
        <v>212</v>
      </c>
      <c r="C387" s="38" t="s">
        <v>10</v>
      </c>
      <c r="D387" s="16">
        <v>20</v>
      </c>
      <c r="E387" s="30"/>
      <c r="F387" s="30">
        <f>D387*E387</f>
        <v>0</v>
      </c>
      <c r="G387" s="313"/>
      <c r="H387" s="313"/>
      <c r="I387" s="313"/>
      <c r="J387" s="313"/>
    </row>
    <row r="388" spans="1:256" s="316" customFormat="1" x14ac:dyDescent="0.2">
      <c r="A388" s="25"/>
      <c r="B388" s="10"/>
      <c r="C388" s="317"/>
      <c r="D388" s="11"/>
      <c r="E388" s="13"/>
      <c r="F388" s="13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  <c r="AD388" s="7"/>
      <c r="AE388" s="7"/>
      <c r="AF388" s="7"/>
      <c r="AG388" s="7"/>
      <c r="AH388" s="7"/>
      <c r="AI388" s="7"/>
      <c r="AJ388" s="7"/>
      <c r="AK388" s="7"/>
      <c r="AL388" s="7"/>
      <c r="AM388" s="7"/>
      <c r="AN388" s="7"/>
      <c r="AO388" s="7"/>
      <c r="AP388" s="7"/>
      <c r="AQ388" s="7"/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  <c r="BR388" s="7"/>
      <c r="BS388" s="7"/>
      <c r="BT388" s="7"/>
      <c r="BU388" s="7"/>
      <c r="BV388" s="7"/>
      <c r="BW388" s="7"/>
      <c r="BX388" s="7"/>
      <c r="BY388" s="7"/>
      <c r="BZ388" s="7"/>
      <c r="CA388" s="7"/>
      <c r="CB388" s="7"/>
      <c r="CC388" s="7"/>
      <c r="CD388" s="7"/>
      <c r="CE388" s="7"/>
      <c r="CF388" s="7"/>
      <c r="CG388" s="7"/>
      <c r="CH388" s="7"/>
      <c r="CI388" s="7"/>
      <c r="CJ388" s="7"/>
      <c r="CK388" s="7"/>
      <c r="CL388" s="7"/>
      <c r="CM388" s="7"/>
      <c r="CN388" s="7"/>
      <c r="CO388" s="7"/>
      <c r="CP388" s="7"/>
      <c r="CQ388" s="7"/>
      <c r="CR388" s="7"/>
      <c r="CS388" s="7"/>
      <c r="CT388" s="7"/>
      <c r="CU388" s="7"/>
      <c r="CV388" s="7"/>
      <c r="CW388" s="7"/>
      <c r="CX388" s="7"/>
      <c r="CY388" s="7"/>
      <c r="CZ388" s="7"/>
      <c r="DA388" s="7"/>
      <c r="DB388" s="7"/>
      <c r="DC388" s="7"/>
      <c r="DD388" s="7"/>
      <c r="DE388" s="7"/>
      <c r="DF388" s="7"/>
      <c r="DG388" s="7"/>
      <c r="DH388" s="7"/>
      <c r="DI388" s="7"/>
      <c r="DJ388" s="7"/>
      <c r="DK388" s="7"/>
      <c r="DL388" s="7"/>
      <c r="DM388" s="7"/>
      <c r="DN388" s="7"/>
      <c r="DO388" s="7"/>
      <c r="DP388" s="7"/>
      <c r="DQ388" s="7"/>
      <c r="DR388" s="7"/>
      <c r="DS388" s="7"/>
      <c r="DT388" s="7"/>
      <c r="DU388" s="7"/>
      <c r="DV388" s="7"/>
      <c r="DW388" s="7"/>
      <c r="DX388" s="7"/>
      <c r="DY388" s="7"/>
      <c r="DZ388" s="7"/>
      <c r="EA388" s="7"/>
      <c r="EB388" s="7"/>
      <c r="EC388" s="7"/>
      <c r="ED388" s="7"/>
      <c r="EE388" s="7"/>
      <c r="EF388" s="7"/>
      <c r="EG388" s="7"/>
      <c r="EH388" s="7"/>
      <c r="EI388" s="7"/>
      <c r="EJ388" s="7"/>
      <c r="EK388" s="7"/>
      <c r="EL388" s="7"/>
      <c r="EM388" s="7"/>
      <c r="EN388" s="7"/>
      <c r="EO388" s="7"/>
      <c r="EP388" s="7"/>
      <c r="EQ388" s="7"/>
      <c r="ER388" s="7"/>
      <c r="ES388" s="7"/>
      <c r="ET388" s="7"/>
      <c r="EU388" s="7"/>
      <c r="EV388" s="7"/>
      <c r="EW388" s="7"/>
      <c r="EX388" s="7"/>
      <c r="EY388" s="7"/>
      <c r="EZ388" s="7"/>
      <c r="FA388" s="7"/>
      <c r="FB388" s="7"/>
      <c r="FC388" s="7"/>
      <c r="FD388" s="7"/>
      <c r="FE388" s="7"/>
      <c r="FF388" s="7"/>
      <c r="FG388" s="7"/>
      <c r="FH388" s="7"/>
      <c r="FI388" s="7"/>
      <c r="FJ388" s="7"/>
      <c r="FK388" s="7"/>
      <c r="FL388" s="7"/>
      <c r="FM388" s="7"/>
      <c r="FN388" s="7"/>
      <c r="FO388" s="7"/>
      <c r="FP388" s="7"/>
      <c r="FQ388" s="7"/>
      <c r="FR388" s="7"/>
      <c r="FS388" s="7"/>
      <c r="FT388" s="7"/>
      <c r="FU388" s="7"/>
      <c r="FV388" s="7"/>
      <c r="FW388" s="7"/>
      <c r="FX388" s="7"/>
      <c r="FY388" s="7"/>
      <c r="FZ388" s="7"/>
      <c r="GA388" s="7"/>
      <c r="GB388" s="7"/>
      <c r="GC388" s="7"/>
      <c r="GD388" s="7"/>
      <c r="GE388" s="7"/>
      <c r="GF388" s="7"/>
      <c r="GG388" s="7"/>
      <c r="GH388" s="7"/>
      <c r="GI388" s="7"/>
      <c r="GJ388" s="7"/>
      <c r="GK388" s="7"/>
      <c r="GL388" s="7"/>
      <c r="GM388" s="7"/>
      <c r="GN388" s="7"/>
      <c r="GO388" s="7"/>
      <c r="GP388" s="7"/>
      <c r="GQ388" s="7"/>
      <c r="GR388" s="7"/>
      <c r="GS388" s="7"/>
      <c r="GT388" s="7"/>
      <c r="GU388" s="7"/>
      <c r="GV388" s="7"/>
      <c r="GW388" s="7"/>
      <c r="GX388" s="7"/>
      <c r="GY388" s="7"/>
      <c r="GZ388" s="7"/>
      <c r="HA388" s="7"/>
      <c r="HB388" s="7"/>
      <c r="HC388" s="7"/>
      <c r="HD388" s="7"/>
      <c r="HE388" s="7"/>
      <c r="HF388" s="7"/>
      <c r="HG388" s="7"/>
      <c r="HH388" s="7"/>
      <c r="HI388" s="7"/>
      <c r="HJ388" s="7"/>
      <c r="HK388" s="7"/>
      <c r="HL388" s="7"/>
      <c r="HM388" s="7"/>
      <c r="HN388" s="7"/>
      <c r="HO388" s="7"/>
      <c r="HP388" s="7"/>
      <c r="HQ388" s="7"/>
      <c r="HR388" s="7"/>
      <c r="HS388" s="7"/>
      <c r="HT388" s="7"/>
      <c r="HU388" s="7"/>
      <c r="HV388" s="7"/>
      <c r="HW388" s="7"/>
      <c r="HX388" s="7"/>
      <c r="HY388" s="7"/>
      <c r="HZ388" s="7"/>
      <c r="IA388" s="7"/>
      <c r="IB388" s="7"/>
      <c r="IC388" s="7"/>
      <c r="ID388" s="7"/>
      <c r="IE388" s="7"/>
      <c r="IF388" s="7"/>
      <c r="IG388" s="7"/>
      <c r="IH388" s="7"/>
      <c r="II388" s="7"/>
      <c r="IJ388" s="7"/>
      <c r="IK388" s="7"/>
      <c r="IL388" s="7"/>
      <c r="IM388" s="7"/>
      <c r="IN388" s="7"/>
      <c r="IO388" s="7"/>
      <c r="IP388" s="7"/>
      <c r="IQ388" s="7"/>
      <c r="IR388" s="7"/>
      <c r="IS388" s="7"/>
      <c r="IT388" s="7"/>
      <c r="IU388" s="7"/>
      <c r="IV388" s="7"/>
    </row>
    <row r="389" spans="1:256" s="135" customFormat="1" ht="51" x14ac:dyDescent="0.2">
      <c r="A389" s="15" t="s">
        <v>261</v>
      </c>
      <c r="B389" s="263" t="s">
        <v>268</v>
      </c>
      <c r="C389" s="131" t="s">
        <v>47</v>
      </c>
      <c r="D389" s="16">
        <v>1</v>
      </c>
      <c r="E389" s="30"/>
      <c r="F389" s="157">
        <f>D389*E389</f>
        <v>0</v>
      </c>
      <c r="G389" s="7"/>
    </row>
    <row r="390" spans="1:256" s="17" customFormat="1" x14ac:dyDescent="0.2">
      <c r="A390" s="15"/>
      <c r="B390" s="14"/>
      <c r="C390" s="38"/>
      <c r="D390" s="16"/>
      <c r="E390" s="30"/>
      <c r="F390" s="30"/>
    </row>
    <row r="391" spans="1:256" s="17" customFormat="1" x14ac:dyDescent="0.2">
      <c r="A391" s="319" t="s">
        <v>262</v>
      </c>
      <c r="B391" s="106" t="s">
        <v>152</v>
      </c>
      <c r="C391" s="280" t="s">
        <v>4</v>
      </c>
      <c r="D391" s="118">
        <v>0.1</v>
      </c>
      <c r="E391" s="30"/>
      <c r="F391" s="30"/>
    </row>
    <row r="392" spans="1:256" s="17" customFormat="1" x14ac:dyDescent="0.2">
      <c r="A392" s="34"/>
      <c r="B392" s="35" t="s">
        <v>24</v>
      </c>
      <c r="C392" s="71"/>
      <c r="D392" s="36"/>
      <c r="E392" s="100"/>
      <c r="F392" s="100"/>
    </row>
    <row r="393" spans="1:256" s="6" customFormat="1" x14ac:dyDescent="0.2">
      <c r="A393" s="220" t="str">
        <f>A370</f>
        <v>3.7</v>
      </c>
      <c r="B393" s="3" t="str">
        <f>B370</f>
        <v>POMOŽNA DELA IN SPLOŠNI DEL</v>
      </c>
      <c r="C393" s="70"/>
      <c r="D393" s="4"/>
      <c r="E393" s="5"/>
      <c r="F393" s="5">
        <f>ROUND(SUM(F375:F390),-1)</f>
        <v>0</v>
      </c>
    </row>
    <row r="394" spans="1:256" x14ac:dyDescent="0.2">
      <c r="B394" s="27"/>
      <c r="F394" s="158"/>
    </row>
    <row r="395" spans="1:256" x14ac:dyDescent="0.2">
      <c r="B395" s="27"/>
      <c r="C395" s="67"/>
      <c r="D395" s="42"/>
      <c r="F395" s="158"/>
    </row>
    <row r="396" spans="1:256" x14ac:dyDescent="0.2">
      <c r="B396" s="27"/>
      <c r="C396" s="67"/>
      <c r="D396" s="42"/>
      <c r="F396" s="158"/>
    </row>
    <row r="398" spans="1:256" s="17" customFormat="1" ht="18" x14ac:dyDescent="0.2">
      <c r="A398" s="15"/>
      <c r="B398" s="136" t="s">
        <v>8</v>
      </c>
      <c r="C398" s="46"/>
      <c r="D398" s="31"/>
      <c r="E398" s="30"/>
      <c r="F398" s="37"/>
    </row>
    <row r="399" spans="1:256" s="17" customFormat="1" x14ac:dyDescent="0.2">
      <c r="A399" s="15"/>
      <c r="B399" s="14"/>
      <c r="C399" s="46"/>
      <c r="D399" s="31"/>
      <c r="E399" s="30"/>
      <c r="F399" s="37"/>
    </row>
    <row r="400" spans="1:256" s="17" customFormat="1" x14ac:dyDescent="0.2">
      <c r="A400" s="15" t="str">
        <f>A78</f>
        <v>3.1</v>
      </c>
      <c r="B400" s="98" t="str">
        <f>B78</f>
        <v>SVETILKE SPLOŠNE RAZSVETLJAVE</v>
      </c>
      <c r="C400" s="137"/>
      <c r="D400" s="137"/>
      <c r="E400" s="30"/>
      <c r="F400" s="159">
        <f>F78</f>
        <v>0</v>
      </c>
    </row>
    <row r="401" spans="1:256" s="17" customFormat="1" x14ac:dyDescent="0.2">
      <c r="A401" s="15" t="str">
        <f>A105</f>
        <v>3.2</v>
      </c>
      <c r="B401" s="98" t="str">
        <f>B105</f>
        <v>SISTEM VARNOSTNE RAZSVETLJAVE</v>
      </c>
      <c r="C401" s="137"/>
      <c r="D401" s="137"/>
      <c r="E401" s="30"/>
      <c r="F401" s="159">
        <f>F105</f>
        <v>0</v>
      </c>
    </row>
    <row r="402" spans="1:256" s="17" customFormat="1" x14ac:dyDescent="0.2">
      <c r="A402" s="15" t="str">
        <f>A199</f>
        <v>3.3</v>
      </c>
      <c r="B402" s="138" t="str">
        <f>B199</f>
        <v xml:space="preserve"> INSTALACIJSKI MATERIAL</v>
      </c>
      <c r="C402" s="137"/>
      <c r="D402" s="137"/>
      <c r="E402" s="30"/>
      <c r="F402" s="159">
        <f>F199</f>
        <v>0</v>
      </c>
    </row>
    <row r="403" spans="1:256" s="17" customFormat="1" x14ac:dyDescent="0.2">
      <c r="A403" s="15" t="str">
        <f>A272</f>
        <v>3.4</v>
      </c>
      <c r="B403" s="98" t="str">
        <f>B272</f>
        <v xml:space="preserve">STIKALNI BLOKI </v>
      </c>
      <c r="C403" s="137"/>
      <c r="D403" s="137"/>
      <c r="E403" s="30"/>
      <c r="F403" s="159">
        <f>F272</f>
        <v>0</v>
      </c>
    </row>
    <row r="404" spans="1:256" s="139" customFormat="1" x14ac:dyDescent="0.2">
      <c r="A404" s="233" t="str">
        <f>A331</f>
        <v>3.5</v>
      </c>
      <c r="B404" s="234" t="str">
        <f>B331</f>
        <v>STRUKTURIRAN SISTEM OŽIČENJA</v>
      </c>
      <c r="C404" s="137"/>
      <c r="D404" s="137"/>
      <c r="E404" s="137"/>
      <c r="F404" s="159">
        <f>F331</f>
        <v>0</v>
      </c>
    </row>
    <row r="405" spans="1:256" s="139" customFormat="1" x14ac:dyDescent="0.2">
      <c r="A405" s="15" t="str">
        <f>A367</f>
        <v>3.6</v>
      </c>
      <c r="B405" s="235" t="str">
        <f>B367</f>
        <v>STRELOVOD</v>
      </c>
      <c r="C405" s="137"/>
      <c r="D405" s="137"/>
      <c r="E405" s="137"/>
      <c r="F405" s="159">
        <f>F367</f>
        <v>0</v>
      </c>
    </row>
    <row r="406" spans="1:256" s="17" customFormat="1" x14ac:dyDescent="0.2">
      <c r="A406" s="15" t="str">
        <f>A393</f>
        <v>3.7</v>
      </c>
      <c r="B406" s="138" t="str">
        <f>B393</f>
        <v>POMOŽNA DELA IN SPLOŠNI DEL</v>
      </c>
      <c r="C406" s="137"/>
      <c r="D406" s="137"/>
      <c r="E406" s="30"/>
      <c r="F406" s="159">
        <f>F393</f>
        <v>0</v>
      </c>
      <c r="G406" s="139"/>
      <c r="H406" s="139"/>
      <c r="I406" s="139"/>
      <c r="J406" s="139"/>
      <c r="K406" s="139"/>
      <c r="L406" s="139"/>
      <c r="M406" s="139"/>
      <c r="N406" s="139"/>
      <c r="O406" s="139"/>
      <c r="P406" s="139"/>
      <c r="Q406" s="139"/>
      <c r="R406" s="139"/>
      <c r="S406" s="139"/>
      <c r="T406" s="139"/>
      <c r="U406" s="139"/>
      <c r="V406" s="139"/>
      <c r="W406" s="139"/>
      <c r="X406" s="139"/>
      <c r="Y406" s="139"/>
      <c r="Z406" s="139"/>
      <c r="AA406" s="139"/>
      <c r="AB406" s="139"/>
      <c r="AC406" s="139"/>
      <c r="AD406" s="139"/>
      <c r="AE406" s="139"/>
      <c r="AF406" s="139"/>
      <c r="AG406" s="139"/>
      <c r="AH406" s="139"/>
      <c r="AI406" s="139"/>
      <c r="AJ406" s="139"/>
      <c r="AK406" s="139"/>
      <c r="AL406" s="139"/>
      <c r="AM406" s="139"/>
      <c r="AN406" s="139"/>
      <c r="AO406" s="139"/>
      <c r="AP406" s="139"/>
      <c r="AQ406" s="139"/>
      <c r="AR406" s="139"/>
      <c r="AS406" s="139"/>
      <c r="AT406" s="139"/>
      <c r="AU406" s="139"/>
      <c r="AV406" s="139"/>
      <c r="AW406" s="139"/>
      <c r="AX406" s="139"/>
      <c r="AY406" s="139"/>
      <c r="AZ406" s="139"/>
      <c r="BA406" s="139"/>
      <c r="BB406" s="139"/>
      <c r="BC406" s="139"/>
      <c r="BD406" s="139"/>
      <c r="BE406" s="139"/>
      <c r="BF406" s="139"/>
      <c r="BG406" s="139"/>
      <c r="BH406" s="139"/>
      <c r="BI406" s="139"/>
      <c r="BJ406" s="139"/>
      <c r="BK406" s="139"/>
      <c r="BL406" s="139"/>
      <c r="BM406" s="139"/>
      <c r="BN406" s="139"/>
      <c r="BO406" s="139"/>
      <c r="BP406" s="139"/>
      <c r="BQ406" s="139"/>
      <c r="BR406" s="139"/>
      <c r="BS406" s="139"/>
      <c r="BT406" s="139"/>
      <c r="BU406" s="139"/>
      <c r="BV406" s="139"/>
      <c r="BW406" s="139"/>
      <c r="BX406" s="139"/>
      <c r="BY406" s="139"/>
      <c r="BZ406" s="139"/>
      <c r="CA406" s="139"/>
      <c r="CB406" s="139"/>
      <c r="CC406" s="139"/>
      <c r="CD406" s="139"/>
      <c r="CE406" s="139"/>
      <c r="CF406" s="139"/>
      <c r="CG406" s="139"/>
      <c r="CH406" s="139"/>
      <c r="CI406" s="139"/>
      <c r="CJ406" s="139"/>
      <c r="CK406" s="139"/>
      <c r="CL406" s="139"/>
      <c r="CM406" s="139"/>
      <c r="CN406" s="139"/>
      <c r="CO406" s="139"/>
      <c r="CP406" s="139"/>
      <c r="CQ406" s="139"/>
      <c r="CR406" s="139"/>
      <c r="CS406" s="139"/>
      <c r="CT406" s="139"/>
      <c r="CU406" s="139"/>
      <c r="CV406" s="139"/>
      <c r="CW406" s="139"/>
      <c r="CX406" s="139"/>
      <c r="CY406" s="139"/>
      <c r="CZ406" s="139"/>
      <c r="DA406" s="139"/>
      <c r="DB406" s="139"/>
      <c r="DC406" s="139"/>
      <c r="DD406" s="139"/>
      <c r="DE406" s="139"/>
      <c r="DF406" s="139"/>
      <c r="DG406" s="139"/>
      <c r="DH406" s="139"/>
      <c r="DI406" s="139"/>
      <c r="DJ406" s="139"/>
      <c r="DK406" s="139"/>
      <c r="DL406" s="139"/>
      <c r="DM406" s="139"/>
      <c r="DN406" s="139"/>
      <c r="DO406" s="139"/>
      <c r="DP406" s="139"/>
      <c r="DQ406" s="139"/>
      <c r="DR406" s="139"/>
      <c r="DS406" s="139"/>
      <c r="DT406" s="139"/>
      <c r="DU406" s="139"/>
      <c r="DV406" s="139"/>
      <c r="DW406" s="139"/>
      <c r="DX406" s="139"/>
      <c r="DY406" s="139"/>
      <c r="DZ406" s="139"/>
      <c r="EA406" s="139"/>
      <c r="EB406" s="139"/>
      <c r="EC406" s="139"/>
      <c r="ED406" s="139"/>
      <c r="EE406" s="139"/>
      <c r="EF406" s="139"/>
      <c r="EG406" s="139"/>
      <c r="EH406" s="139"/>
      <c r="EI406" s="139"/>
      <c r="EJ406" s="139"/>
      <c r="EK406" s="139"/>
      <c r="EL406" s="139"/>
      <c r="EM406" s="139"/>
      <c r="EN406" s="139"/>
      <c r="EO406" s="139"/>
      <c r="EP406" s="139"/>
      <c r="EQ406" s="139"/>
      <c r="ER406" s="139"/>
      <c r="ES406" s="139"/>
      <c r="ET406" s="139"/>
      <c r="EU406" s="139"/>
      <c r="EV406" s="139"/>
      <c r="EW406" s="139"/>
      <c r="EX406" s="139"/>
      <c r="EY406" s="139"/>
      <c r="EZ406" s="139"/>
      <c r="FA406" s="139"/>
      <c r="FB406" s="139"/>
      <c r="FC406" s="139"/>
      <c r="FD406" s="139"/>
      <c r="FE406" s="139"/>
      <c r="FF406" s="139"/>
      <c r="FG406" s="139"/>
      <c r="FH406" s="139"/>
      <c r="FI406" s="139"/>
      <c r="FJ406" s="139"/>
      <c r="FK406" s="139"/>
      <c r="FL406" s="139"/>
      <c r="FM406" s="139"/>
      <c r="FN406" s="139"/>
      <c r="FO406" s="139"/>
      <c r="FP406" s="139"/>
      <c r="FQ406" s="139"/>
      <c r="FR406" s="139"/>
      <c r="FS406" s="139"/>
      <c r="FT406" s="139"/>
      <c r="FU406" s="139"/>
      <c r="FV406" s="139"/>
      <c r="FW406" s="139"/>
      <c r="FX406" s="139"/>
      <c r="FY406" s="139"/>
      <c r="FZ406" s="139"/>
      <c r="GA406" s="139"/>
      <c r="GB406" s="139"/>
      <c r="GC406" s="139"/>
      <c r="GD406" s="139"/>
      <c r="GE406" s="139"/>
      <c r="GF406" s="139"/>
      <c r="GG406" s="139"/>
      <c r="GH406" s="139"/>
      <c r="GI406" s="139"/>
      <c r="GJ406" s="139"/>
      <c r="GK406" s="139"/>
      <c r="GL406" s="139"/>
      <c r="GM406" s="139"/>
      <c r="GN406" s="139"/>
      <c r="GO406" s="139"/>
      <c r="GP406" s="139"/>
      <c r="GQ406" s="139"/>
      <c r="GR406" s="139"/>
      <c r="GS406" s="139"/>
      <c r="GT406" s="139"/>
      <c r="GU406" s="139"/>
      <c r="GV406" s="139"/>
      <c r="GW406" s="139"/>
      <c r="GX406" s="139"/>
      <c r="GY406" s="139"/>
      <c r="GZ406" s="139"/>
      <c r="HA406" s="139"/>
      <c r="HB406" s="139"/>
      <c r="HC406" s="139"/>
      <c r="HD406" s="139"/>
      <c r="HE406" s="139"/>
      <c r="HF406" s="139"/>
      <c r="HG406" s="139"/>
      <c r="HH406" s="139"/>
      <c r="HI406" s="139"/>
      <c r="HJ406" s="139"/>
      <c r="HK406" s="139"/>
      <c r="HL406" s="139"/>
      <c r="HM406" s="139"/>
      <c r="HN406" s="139"/>
      <c r="HO406" s="139"/>
      <c r="HP406" s="139"/>
      <c r="HQ406" s="139"/>
      <c r="HR406" s="139"/>
      <c r="HS406" s="139"/>
      <c r="HT406" s="139"/>
      <c r="HU406" s="139"/>
      <c r="HV406" s="139"/>
      <c r="HW406" s="139"/>
      <c r="HX406" s="139"/>
      <c r="HY406" s="139"/>
      <c r="HZ406" s="139"/>
      <c r="IA406" s="139"/>
      <c r="IB406" s="139"/>
      <c r="IC406" s="139"/>
      <c r="ID406" s="139"/>
      <c r="IE406" s="139"/>
      <c r="IF406" s="139"/>
      <c r="IG406" s="139"/>
      <c r="IH406" s="139"/>
      <c r="II406" s="139"/>
      <c r="IJ406" s="139"/>
      <c r="IK406" s="139"/>
      <c r="IL406" s="139"/>
      <c r="IM406" s="139"/>
      <c r="IN406" s="139"/>
      <c r="IO406" s="139"/>
      <c r="IP406" s="139"/>
      <c r="IQ406" s="139"/>
      <c r="IR406" s="139"/>
      <c r="IS406" s="139"/>
      <c r="IT406" s="139"/>
      <c r="IU406" s="139"/>
      <c r="IV406" s="139"/>
    </row>
    <row r="407" spans="1:256" s="17" customFormat="1" x14ac:dyDescent="0.2">
      <c r="A407" s="34"/>
      <c r="B407" s="140"/>
      <c r="C407" s="141"/>
      <c r="D407" s="141"/>
      <c r="E407" s="100"/>
      <c r="F407" s="160"/>
      <c r="G407" s="142"/>
      <c r="H407" s="142"/>
      <c r="I407" s="142"/>
      <c r="J407" s="142"/>
      <c r="K407" s="142"/>
      <c r="L407" s="142"/>
      <c r="M407" s="142"/>
      <c r="N407" s="142"/>
      <c r="O407" s="142"/>
      <c r="P407" s="142"/>
      <c r="Q407" s="142"/>
      <c r="R407" s="142"/>
      <c r="S407" s="142"/>
      <c r="T407" s="142"/>
      <c r="U407" s="142"/>
      <c r="V407" s="142"/>
      <c r="W407" s="142"/>
      <c r="X407" s="142"/>
      <c r="Y407" s="142"/>
      <c r="Z407" s="142"/>
      <c r="AA407" s="142"/>
      <c r="AB407" s="142"/>
      <c r="AC407" s="142"/>
      <c r="AD407" s="142"/>
      <c r="AE407" s="142"/>
      <c r="AF407" s="142"/>
      <c r="AG407" s="142"/>
      <c r="AH407" s="142"/>
      <c r="AI407" s="142"/>
      <c r="AJ407" s="142"/>
      <c r="AK407" s="142"/>
      <c r="AL407" s="142"/>
      <c r="AM407" s="142"/>
      <c r="AN407" s="142"/>
      <c r="AO407" s="142"/>
      <c r="AP407" s="142"/>
      <c r="AQ407" s="142"/>
      <c r="AR407" s="142"/>
      <c r="AS407" s="142"/>
      <c r="AT407" s="142"/>
      <c r="AU407" s="142"/>
      <c r="AV407" s="142"/>
      <c r="AW407" s="142"/>
      <c r="AX407" s="142"/>
      <c r="AY407" s="142"/>
      <c r="AZ407" s="142"/>
      <c r="BA407" s="142"/>
      <c r="BB407" s="142"/>
      <c r="BC407" s="142"/>
      <c r="BD407" s="142"/>
      <c r="BE407" s="142"/>
      <c r="BF407" s="142"/>
      <c r="BG407" s="142"/>
      <c r="BH407" s="142"/>
      <c r="BI407" s="142"/>
      <c r="BJ407" s="142"/>
      <c r="BK407" s="142"/>
      <c r="BL407" s="142"/>
      <c r="BM407" s="142"/>
      <c r="BN407" s="142"/>
      <c r="BO407" s="142"/>
      <c r="BP407" s="142"/>
      <c r="BQ407" s="142"/>
      <c r="BR407" s="142"/>
      <c r="BS407" s="142"/>
      <c r="BT407" s="142"/>
      <c r="BU407" s="142"/>
      <c r="BV407" s="142"/>
      <c r="BW407" s="142"/>
      <c r="BX407" s="142"/>
      <c r="BY407" s="142"/>
      <c r="BZ407" s="142"/>
      <c r="CA407" s="142"/>
      <c r="CB407" s="142"/>
      <c r="CC407" s="142"/>
      <c r="CD407" s="142"/>
      <c r="CE407" s="142"/>
      <c r="CF407" s="142"/>
      <c r="CG407" s="142"/>
      <c r="CH407" s="142"/>
      <c r="CI407" s="142"/>
      <c r="CJ407" s="142"/>
      <c r="CK407" s="142"/>
      <c r="CL407" s="142"/>
      <c r="CM407" s="142"/>
      <c r="CN407" s="142"/>
      <c r="CO407" s="142"/>
      <c r="CP407" s="142"/>
      <c r="CQ407" s="142"/>
      <c r="CR407" s="142"/>
      <c r="CS407" s="142"/>
      <c r="CT407" s="142"/>
      <c r="CU407" s="142"/>
      <c r="CV407" s="142"/>
      <c r="CW407" s="142"/>
      <c r="CX407" s="142"/>
      <c r="CY407" s="142"/>
      <c r="CZ407" s="142"/>
      <c r="DA407" s="142"/>
      <c r="DB407" s="142"/>
      <c r="DC407" s="142"/>
      <c r="DD407" s="142"/>
      <c r="DE407" s="142"/>
      <c r="DF407" s="142"/>
      <c r="DG407" s="142"/>
      <c r="DH407" s="142"/>
      <c r="DI407" s="142"/>
      <c r="DJ407" s="142"/>
      <c r="DK407" s="142"/>
      <c r="DL407" s="142"/>
      <c r="DM407" s="142"/>
      <c r="DN407" s="142"/>
      <c r="DO407" s="142"/>
      <c r="DP407" s="142"/>
      <c r="DQ407" s="142"/>
      <c r="DR407" s="142"/>
      <c r="DS407" s="142"/>
      <c r="DT407" s="142"/>
      <c r="DU407" s="142"/>
      <c r="DV407" s="142"/>
      <c r="DW407" s="142"/>
      <c r="DX407" s="142"/>
      <c r="DY407" s="142"/>
      <c r="DZ407" s="142"/>
      <c r="EA407" s="142"/>
      <c r="EB407" s="142"/>
      <c r="EC407" s="142"/>
      <c r="ED407" s="142"/>
      <c r="EE407" s="142"/>
      <c r="EF407" s="142"/>
      <c r="EG407" s="142"/>
      <c r="EH407" s="142"/>
      <c r="EI407" s="142"/>
      <c r="EJ407" s="142"/>
      <c r="EK407" s="142"/>
      <c r="EL407" s="142"/>
      <c r="EM407" s="142"/>
      <c r="EN407" s="142"/>
      <c r="EO407" s="142"/>
      <c r="EP407" s="142"/>
      <c r="EQ407" s="142"/>
      <c r="ER407" s="142"/>
      <c r="ES407" s="142"/>
      <c r="ET407" s="142"/>
      <c r="EU407" s="142"/>
      <c r="EV407" s="142"/>
      <c r="EW407" s="142"/>
      <c r="EX407" s="142"/>
      <c r="EY407" s="142"/>
      <c r="EZ407" s="142"/>
      <c r="FA407" s="142"/>
      <c r="FB407" s="142"/>
      <c r="FC407" s="142"/>
      <c r="FD407" s="142"/>
      <c r="FE407" s="142"/>
      <c r="FF407" s="142"/>
      <c r="FG407" s="142"/>
      <c r="FH407" s="142"/>
      <c r="FI407" s="142"/>
      <c r="FJ407" s="142"/>
      <c r="FK407" s="142"/>
      <c r="FL407" s="142"/>
      <c r="FM407" s="142"/>
      <c r="FN407" s="142"/>
      <c r="FO407" s="142"/>
      <c r="FP407" s="142"/>
      <c r="FQ407" s="142"/>
      <c r="FR407" s="142"/>
      <c r="FS407" s="142"/>
      <c r="FT407" s="142"/>
      <c r="FU407" s="142"/>
      <c r="FV407" s="142"/>
      <c r="FW407" s="142"/>
      <c r="FX407" s="142"/>
      <c r="FY407" s="142"/>
      <c r="FZ407" s="142"/>
      <c r="GA407" s="142"/>
      <c r="GB407" s="142"/>
      <c r="GC407" s="142"/>
      <c r="GD407" s="142"/>
      <c r="GE407" s="142"/>
      <c r="GF407" s="142"/>
      <c r="GG407" s="142"/>
      <c r="GH407" s="142"/>
      <c r="GI407" s="142"/>
      <c r="GJ407" s="142"/>
      <c r="GK407" s="142"/>
      <c r="GL407" s="142"/>
      <c r="GM407" s="142"/>
      <c r="GN407" s="142"/>
      <c r="GO407" s="142"/>
      <c r="GP407" s="142"/>
      <c r="GQ407" s="142"/>
      <c r="GR407" s="142"/>
      <c r="GS407" s="142"/>
      <c r="GT407" s="142"/>
      <c r="GU407" s="142"/>
      <c r="GV407" s="142"/>
      <c r="GW407" s="142"/>
      <c r="GX407" s="142"/>
      <c r="GY407" s="142"/>
      <c r="GZ407" s="142"/>
      <c r="HA407" s="142"/>
      <c r="HB407" s="142"/>
      <c r="HC407" s="142"/>
      <c r="HD407" s="142"/>
      <c r="HE407" s="142"/>
      <c r="HF407" s="142"/>
      <c r="HG407" s="142"/>
      <c r="HH407" s="142"/>
      <c r="HI407" s="142"/>
      <c r="HJ407" s="142"/>
      <c r="HK407" s="142"/>
      <c r="HL407" s="142"/>
      <c r="HM407" s="142"/>
      <c r="HN407" s="142"/>
      <c r="HO407" s="142"/>
      <c r="HP407" s="142"/>
      <c r="HQ407" s="142"/>
      <c r="HR407" s="142"/>
      <c r="HS407" s="142"/>
      <c r="HT407" s="142"/>
      <c r="HU407" s="142"/>
      <c r="HV407" s="142"/>
      <c r="HW407" s="142"/>
      <c r="HX407" s="142"/>
      <c r="HY407" s="142"/>
      <c r="HZ407" s="142"/>
      <c r="IA407" s="142"/>
      <c r="IB407" s="142"/>
      <c r="IC407" s="142"/>
      <c r="ID407" s="142"/>
      <c r="IE407" s="142"/>
      <c r="IF407" s="142"/>
      <c r="IG407" s="142"/>
      <c r="IH407" s="142"/>
      <c r="II407" s="142"/>
      <c r="IJ407" s="142"/>
      <c r="IK407" s="142"/>
      <c r="IL407" s="142"/>
      <c r="IM407" s="142"/>
      <c r="IN407" s="142"/>
      <c r="IO407" s="142"/>
      <c r="IP407" s="142"/>
      <c r="IQ407" s="142"/>
      <c r="IR407" s="142"/>
      <c r="IS407" s="142"/>
      <c r="IT407" s="142"/>
      <c r="IU407" s="142"/>
      <c r="IV407" s="142"/>
    </row>
    <row r="408" spans="1:256" s="17" customFormat="1" x14ac:dyDescent="0.2">
      <c r="A408" s="15"/>
      <c r="B408" s="3" t="s">
        <v>6</v>
      </c>
      <c r="C408" s="46"/>
      <c r="D408" s="31"/>
      <c r="E408" s="30"/>
      <c r="F408" s="154">
        <f>SUM(F399:F407)</f>
        <v>0</v>
      </c>
    </row>
    <row r="409" spans="1:256" s="17" customFormat="1" x14ac:dyDescent="0.2">
      <c r="A409" s="15"/>
      <c r="B409" s="14"/>
      <c r="C409" s="46"/>
      <c r="D409" s="31"/>
      <c r="E409" s="30"/>
      <c r="F409" s="37"/>
    </row>
    <row r="410" spans="1:256" s="17" customFormat="1" x14ac:dyDescent="0.2">
      <c r="A410" s="15"/>
      <c r="B410" s="14"/>
      <c r="C410" s="46"/>
      <c r="D410" s="31"/>
      <c r="E410" s="30"/>
      <c r="F410" s="37"/>
    </row>
    <row r="411" spans="1:256" s="17" customFormat="1" x14ac:dyDescent="0.2">
      <c r="A411" s="15"/>
      <c r="B411" s="14"/>
      <c r="C411" s="46"/>
      <c r="D411" s="31"/>
      <c r="E411" s="30"/>
      <c r="F411" s="37"/>
    </row>
    <row r="412" spans="1:256" s="17" customFormat="1" x14ac:dyDescent="0.2">
      <c r="A412" s="15"/>
      <c r="B412" s="3" t="s">
        <v>56</v>
      </c>
      <c r="C412" s="46"/>
      <c r="D412" s="31"/>
      <c r="E412" s="30"/>
      <c r="F412" s="37"/>
    </row>
    <row r="413" spans="1:256" s="17" customFormat="1" x14ac:dyDescent="0.2">
      <c r="A413" s="15"/>
      <c r="B413" s="14"/>
      <c r="C413" s="46"/>
      <c r="D413" s="31"/>
      <c r="E413" s="30"/>
      <c r="F413" s="37"/>
    </row>
    <row r="414" spans="1:256" s="17" customFormat="1" x14ac:dyDescent="0.2">
      <c r="A414" s="15"/>
      <c r="B414" s="101" t="s">
        <v>65</v>
      </c>
      <c r="C414" s="46"/>
      <c r="D414" s="31"/>
      <c r="E414" s="30"/>
      <c r="F414" s="37"/>
    </row>
    <row r="415" spans="1:256" s="17" customFormat="1" ht="25.5" x14ac:dyDescent="0.2">
      <c r="A415" s="15"/>
      <c r="B415" s="101" t="s">
        <v>66</v>
      </c>
      <c r="C415" s="46"/>
      <c r="D415" s="31"/>
      <c r="E415" s="30"/>
      <c r="F415" s="37"/>
    </row>
    <row r="416" spans="1:256" s="17" customFormat="1" x14ac:dyDescent="0.2">
      <c r="A416" s="15"/>
      <c r="B416" s="101" t="s">
        <v>67</v>
      </c>
      <c r="C416" s="46"/>
      <c r="D416" s="31"/>
      <c r="E416" s="30"/>
      <c r="F416" s="37"/>
    </row>
    <row r="418" spans="2:2" x14ac:dyDescent="0.2">
      <c r="B418" s="10" t="s">
        <v>24</v>
      </c>
    </row>
    <row r="421" spans="2:2" x14ac:dyDescent="0.2">
      <c r="B421" s="10" t="s">
        <v>24</v>
      </c>
    </row>
  </sheetData>
  <mergeCells count="2">
    <mergeCell ref="B5:F5"/>
    <mergeCell ref="B6:F6"/>
  </mergeCells>
  <pageMargins left="0.78740157480314965" right="0.15748031496062992" top="0.98425196850393704" bottom="0.59055118110236227" header="0.51181102362204722" footer="0.31496062992125984"/>
  <pageSetup paperSize="9" orientation="portrait" horizontalDpi="4294967293" verticalDpi="4294967293" r:id="rId1"/>
  <headerFooter alignWithMargins="0">
    <oddHeader>&amp;L&amp;7PRJ, Miroslav Jemec s.p., Kosijeva ulica 5, 1210 Ljubljana - Šentvid
Dnevni center Vergerijev trg, v poslovnem objektu 147/1, 147/3 k.o. Koper
Načrt elektrotehnike -  PZI</oddHeader>
    <oddFooter>&amp;C&amp;P</oddFooter>
  </headerFooter>
  <rowBreaks count="3" manualBreakCount="3">
    <brk id="79" max="5" man="1"/>
    <brk id="369" max="5" man="1"/>
    <brk id="395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3.1 El. inst. -JAKI TOK</vt:lpstr>
      <vt:lpstr>'3.1 El. inst. -JAKI TOK'!Print_Area</vt:lpstr>
      <vt:lpstr>'3.1 El. inst. -JAKI TOK'!Print_Titles</vt:lpstr>
    </vt:vector>
  </TitlesOfParts>
  <Company>LUXOR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Grobiša</dc:creator>
  <cp:lastModifiedBy>Denis Petelin Žerovnik</cp:lastModifiedBy>
  <cp:lastPrinted>2021-01-18T13:51:20Z</cp:lastPrinted>
  <dcterms:created xsi:type="dcterms:W3CDTF">1999-03-18T17:27:03Z</dcterms:created>
  <dcterms:modified xsi:type="dcterms:W3CDTF">2021-04-30T09:41:59Z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12E92D80">
    <vt:lpwstr/>
  </property>
  <property fmtid="{D5CDD505-2E9C-101B-9397-08002B2CF9AE}" pid="20" name="IVID5CB0C33C">
    <vt:lpwstr/>
  </property>
  <property fmtid="{D5CDD505-2E9C-101B-9397-08002B2CF9AE}" pid="21" name="IVID94418A33">
    <vt:lpwstr/>
  </property>
  <property fmtid="{D5CDD505-2E9C-101B-9397-08002B2CF9AE}" pid="22" name="IVID1F6318FB">
    <vt:lpwstr/>
  </property>
  <property fmtid="{D5CDD505-2E9C-101B-9397-08002B2CF9AE}" pid="23" name="IVIDD49BB0A7">
    <vt:lpwstr/>
  </property>
  <property fmtid="{D5CDD505-2E9C-101B-9397-08002B2CF9AE}" pid="24" name="IVIDB3413D8">
    <vt:lpwstr/>
  </property>
  <property fmtid="{D5CDD505-2E9C-101B-9397-08002B2CF9AE}" pid="25" name="IVIDA241007">
    <vt:lpwstr/>
  </property>
  <property fmtid="{D5CDD505-2E9C-101B-9397-08002B2CF9AE}" pid="26" name="IVID17E12760">
    <vt:lpwstr/>
  </property>
  <property fmtid="{D5CDD505-2E9C-101B-9397-08002B2CF9AE}" pid="27" name="IVID403F10FA">
    <vt:lpwstr/>
  </property>
</Properties>
</file>